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bookViews>
  <sheets>
    <sheet name="Sheet1" sheetId="1" r:id="rId1"/>
    <sheet name="Sheet2" sheetId="2" r:id="rId2"/>
    <sheet name="Sheet3" sheetId="3" r:id="rId3"/>
  </sheets>
  <definedNames>
    <definedName name="_xlnm._FilterDatabase" localSheetId="0" hidden="1">Sheet1!$A$1:$X$69</definedName>
    <definedName name="_xlnm.Print_Area" localSheetId="0">Sheet1!$A$1:$X$52</definedName>
    <definedName name="_xlnm.Print_Titles" localSheetId="0">Sheet1!$1:$4</definedName>
  </definedNames>
  <calcPr calcId="144525"/>
</workbook>
</file>

<file path=xl/sharedStrings.xml><?xml version="1.0" encoding="utf-8"?>
<sst xmlns="http://schemas.openxmlformats.org/spreadsheetml/2006/main" count="359" uniqueCount="248">
  <si>
    <t>临泽县2024年第一批财政衔接推进乡村振兴补助资金项目计划表</t>
  </si>
  <si>
    <t>序号</t>
  </si>
  <si>
    <t>项目
名称</t>
  </si>
  <si>
    <t>建设
性质</t>
  </si>
  <si>
    <t>建设
地点</t>
  </si>
  <si>
    <t>建设起止年限</t>
  </si>
  <si>
    <t>建设内容与规模</t>
  </si>
  <si>
    <t>投资
估算
（万元）</t>
  </si>
  <si>
    <t>衔接资金
（万元）</t>
  </si>
  <si>
    <t>合计</t>
  </si>
  <si>
    <t>运营模式</t>
  </si>
  <si>
    <t>项目效益情况</t>
  </si>
  <si>
    <t>利益联结机制</t>
  </si>
  <si>
    <t>项目主管单位</t>
  </si>
  <si>
    <t>项目实施主体</t>
  </si>
  <si>
    <t>受益
村数
（个）</t>
  </si>
  <si>
    <t>受益
户数
（万户）</t>
  </si>
  <si>
    <t>受益
人口数
（万人）</t>
  </si>
  <si>
    <t>入库时间</t>
  </si>
  <si>
    <t>备注</t>
  </si>
  <si>
    <t>中央</t>
  </si>
  <si>
    <t>省级</t>
  </si>
  <si>
    <t>脱贫村</t>
  </si>
  <si>
    <t>其它村</t>
  </si>
  <si>
    <t>脱贫户     （含监测对象）</t>
  </si>
  <si>
    <t>其他农户</t>
  </si>
  <si>
    <t>脱贫人口数（含监测对象）</t>
  </si>
  <si>
    <t>其他
人口数</t>
  </si>
  <si>
    <t>总投资</t>
  </si>
  <si>
    <t>共计项目（33个）</t>
  </si>
  <si>
    <t>一、农业产业发展（14个）</t>
  </si>
  <si>
    <t>（一）村集体经济发展项目（1个）</t>
  </si>
  <si>
    <t>临泽县社会化服务体系基础设施建设项目</t>
  </si>
  <si>
    <t>新建</t>
  </si>
  <si>
    <t xml:space="preserve">蓼泉镇
板桥镇
新华镇
鸭暖镇
</t>
  </si>
  <si>
    <t>2024年1-12月</t>
  </si>
  <si>
    <r>
      <t>蓼泉镇湾子村：</t>
    </r>
    <r>
      <rPr>
        <sz val="16"/>
        <rFont val="宋体"/>
        <charset val="134"/>
      </rPr>
      <t>土方回填1005m³，修建围墙182米，混凝土地面破除1320㎡，</t>
    </r>
    <r>
      <rPr>
        <u/>
        <sz val="16"/>
        <rFont val="宋体"/>
        <charset val="134"/>
      </rPr>
      <t>室外安装路沿石139m，供水管道225m，检查井5座，20m³化粪池1座，硬化路面3250㎡，污水管道121m，敷设电缆线314m。</t>
    </r>
    <r>
      <rPr>
        <sz val="16"/>
        <rFont val="宋体"/>
        <charset val="134"/>
      </rPr>
      <t xml:space="preserve"> </t>
    </r>
    <r>
      <rPr>
        <b/>
        <sz val="16"/>
        <rFont val="宋体"/>
        <charset val="134"/>
      </rPr>
      <t>板桥镇板桥村：</t>
    </r>
    <r>
      <rPr>
        <sz val="16"/>
        <rFont val="宋体"/>
        <charset val="134"/>
      </rPr>
      <t>土方回填1005m³，修建围墙189米，混凝土地面破除840㎡，</t>
    </r>
    <r>
      <rPr>
        <u/>
        <sz val="16"/>
        <rFont val="宋体"/>
        <charset val="134"/>
      </rPr>
      <t xml:space="preserve">室外安装路沿石22m，供水管道225m，检查井5座，硬化路面3250㎡，污水管道121m，敷设电缆线204m。 </t>
    </r>
    <r>
      <rPr>
        <b/>
        <sz val="16"/>
        <rFont val="宋体"/>
        <charset val="134"/>
      </rPr>
      <t>新华镇向前村：</t>
    </r>
    <r>
      <rPr>
        <sz val="16"/>
        <rFont val="宋体"/>
        <charset val="134"/>
      </rPr>
      <t>土方回填1005m³，修建围墙150米，混凝土地面破除840㎡，</t>
    </r>
    <r>
      <rPr>
        <u/>
        <sz val="16"/>
        <rFont val="宋体"/>
        <charset val="134"/>
      </rPr>
      <t>室外安装路沿石120m，供水管道225m，检查井5座，20m³化粪池1座，硬化路面3250㎡，污水管道121m，敷设电缆线115m。</t>
    </r>
    <r>
      <rPr>
        <b/>
        <sz val="16"/>
        <rFont val="宋体"/>
        <charset val="134"/>
      </rPr>
      <t>鸭暖镇小屯村：</t>
    </r>
    <r>
      <rPr>
        <sz val="16"/>
        <rFont val="宋体"/>
        <charset val="134"/>
      </rPr>
      <t>土方回填1005m³，修建围墙145米，混凝土地面破除840㎡，</t>
    </r>
    <r>
      <rPr>
        <u/>
        <sz val="16"/>
        <rFont val="宋体"/>
        <charset val="134"/>
      </rPr>
      <t>室外安装路沿石118m，供水管道225m，检查井5座，20m³化粪池1座，硬化路面3250㎡，污水管道121m，敷设电缆线135m。</t>
    </r>
    <r>
      <rPr>
        <b/>
        <sz val="16"/>
        <rFont val="宋体"/>
        <charset val="134"/>
      </rPr>
      <t>平川镇五里墩村：</t>
    </r>
    <r>
      <rPr>
        <sz val="16"/>
        <rFont val="宋体"/>
        <charset val="134"/>
      </rPr>
      <t>土方回填1005m³，修建围墙95米，混凝土地面破除580㎡，</t>
    </r>
    <r>
      <rPr>
        <u/>
        <sz val="16"/>
        <rFont val="宋体"/>
        <charset val="134"/>
      </rPr>
      <t>室外安装路沿石95m，供水管道225m，检查井5座，硬化路面3250㎡，污水管道120m，敷设电缆线127m。</t>
    </r>
  </si>
  <si>
    <t>项目建成后，可以有效改善项目区的基础设施，对项目区的发展有一定的帮助。该基础设施建成后，将随着整个项目进行运转、管理和维护。</t>
  </si>
  <si>
    <t>项目建成后，产权归属蓼泉镇湾子村、板桥镇板桥村、新华镇向前村、鸭暖镇小屯村。项目实施配套完善了村级服务站点基础设施，改善了生态环境，优化了营商环境，有效带动村级经济发展。</t>
  </si>
  <si>
    <t>项目建设过程中，将吸纳周边群众务工就业，增加务工群众收入，对实施产业帮扶具有重大意义。项目基础配套设施的完善，有效改善了项目生态环境。</t>
  </si>
  <si>
    <t>县供销联社</t>
  </si>
  <si>
    <t>各镇
政府</t>
  </si>
  <si>
    <t>（二）蔬菜产业（1个）</t>
  </si>
  <si>
    <t>倪家营镇汪家墩村冬瓜种植基地建设项目</t>
  </si>
  <si>
    <t>倪家营镇汪家墩村</t>
  </si>
  <si>
    <r>
      <rPr>
        <sz val="16"/>
        <rFont val="宋体"/>
        <charset val="134"/>
      </rPr>
      <t>平整项目区场地28000平方米，新建双层连体日光温室2栋（面积26680平方米），</t>
    </r>
    <r>
      <rPr>
        <u/>
        <sz val="16"/>
        <rFont val="宋体"/>
        <charset val="134"/>
      </rPr>
      <t>硬化道路2500平方米，架设自来水管网1.5公里，架设低压线路600米。</t>
    </r>
  </si>
  <si>
    <t>积极引入先进技术，采取连建的方式进行修建，村集体公司采取资源入股的方式参与分红，同时，带动周边农户参与冬瓜种植，增加经济收入。</t>
  </si>
  <si>
    <t>项目建成后，产权归属汪家墩村集体所有，采取村集体公司管理、农户经营种植的方式，发展蔬菜产业，为周边农户提供育苗服务，降低农户生产经营成本。</t>
  </si>
  <si>
    <t>基地建成后，可吸纳汪家墩、高庄、倪家营等周边21户低收入人口就近务工，户均增收3000元。</t>
  </si>
  <si>
    <t>县农业
农村局</t>
  </si>
  <si>
    <t>倪家营
镇政府</t>
  </si>
  <si>
    <t>1</t>
  </si>
  <si>
    <t>（三）优质肉牛产业（2个）</t>
  </si>
  <si>
    <t>临泽县板桥镇西湾村肉牛养殖基地建设项目</t>
  </si>
  <si>
    <t>板桥镇
西湾村</t>
  </si>
  <si>
    <r>
      <rPr>
        <sz val="16"/>
        <rFont val="宋体"/>
        <charset val="134"/>
      </rPr>
      <t>在板桥镇西湾村肉牛养殖基地引进外商企业3家，修建高标准牛舍15栋，</t>
    </r>
    <r>
      <rPr>
        <u/>
        <sz val="16"/>
        <rFont val="宋体"/>
        <charset val="134"/>
      </rPr>
      <t>配套架设供水管网1.9公里，检查井7个，敷设高压线路1.5公里，架设400kv变压器3台，沥青道路5.4公里，道路边沟26公里，路肩26.8公里，防洪坝8公里。</t>
    </r>
  </si>
  <si>
    <t>项目资金主要用于水电路等基础设施建设，项目建成后，可有效改善项目区水电路等基础设施，为养殖户带来便利，建成后资产归村集体所有，自筹资金建设设施归企业所有。</t>
  </si>
  <si>
    <t>项目建成后，产权归属西湾村集体所有。养殖基地基础设施的完善能够带动周边农户向规模化、产业化养殖的积极性，降低成本增加养殖收益。同时带动附近板桥村等脱贫户就近务工就业，提高务工人员和养殖户收入。</t>
  </si>
  <si>
    <t>就近吸纳2户脱贫劳动力和闲置劳动力前来务工，增加脱贫户工资性收入2000元以上，保障脱贫户年收入增长率保持在15%左右，有效达到带动农户增收致富的目的，同时产生的7%收益用于壮大村集体经济。</t>
  </si>
  <si>
    <t>板桥镇
政府</t>
  </si>
  <si>
    <t>0.0021</t>
  </si>
  <si>
    <t>0.0186</t>
  </si>
  <si>
    <t>蓼泉镇蓼泉、寨子养殖小区基础设施配套项目</t>
  </si>
  <si>
    <t>蓼泉镇
蓼泉村
寨子村</t>
  </si>
  <si>
    <r>
      <rPr>
        <sz val="16"/>
        <rFont val="宋体"/>
        <charset val="134"/>
      </rPr>
      <t>在蓼泉镇南沙窝修建牛舍20栋，其中蓼泉村、寨子村各10栋，</t>
    </r>
    <r>
      <rPr>
        <u/>
        <sz val="16"/>
        <rFont val="宋体"/>
        <charset val="134"/>
      </rPr>
      <t>蓼泉村铺设供水管网800米，硬化4米宽道路800米，架设路肩1600米，铺垫砂石道路8000平方米，修建观察井15座，架设供水管网800米，安装水表20套，接电箱1个，电杆18根，架设</t>
    </r>
    <r>
      <rPr>
        <sz val="16"/>
        <rFont val="宋体"/>
        <charset val="134"/>
      </rPr>
      <t>高</t>
    </r>
    <r>
      <rPr>
        <u/>
        <sz val="16"/>
        <rFont val="宋体"/>
        <charset val="134"/>
      </rPr>
      <t>低压线路800米、800KV变压器1台，架设光伏发电设施；</t>
    </r>
    <r>
      <rPr>
        <sz val="16"/>
        <rFont val="宋体"/>
        <charset val="134"/>
      </rPr>
      <t>寨子村</t>
    </r>
    <r>
      <rPr>
        <u/>
        <sz val="16"/>
        <rFont val="宋体"/>
        <charset val="134"/>
      </rPr>
      <t>硬化4米宽道路1500米，架设砂石路肩3000米，铺垫砂石道路16000平方米，架设供水管网1500米，修建观察井24个，安装水表24套，检查井1个，架设800KV变压器1台，接电箱1个，高低压线路800米，电杆17根，架设光伏发电设施。</t>
    </r>
  </si>
  <si>
    <t>基础设施配套后，按照统一标准，由村集体负责日常管理，养殖区农户广泛参与，养殖小区由农户建设经营，基础设施由养殖农户共享。</t>
  </si>
  <si>
    <t>项目建成后，产权归属蓼泉村、寨子村村集体所有，项目实施能够改善养殖小区周边基础设施条件，群众生产生活更加便利，吸引更多群众参与规模化肉牛养殖，群众幸福感、满意度将逐步提升。</t>
  </si>
  <si>
    <t>在项目建设过程中，可吸纳周边有务工意愿的群众就近务工，有效增加周围群众的工资性收入。</t>
  </si>
  <si>
    <t>蓼泉镇
政府</t>
  </si>
  <si>
    <t>（四）水产养殖产业（1个）</t>
  </si>
  <si>
    <t>鸭暖镇金张掖富锶白对虾养殖基地基础设施建设项目（二期）</t>
  </si>
  <si>
    <t>鸭暖镇
白寨村</t>
  </si>
  <si>
    <r>
      <rPr>
        <u/>
        <sz val="16"/>
        <rFont val="宋体"/>
        <charset val="134"/>
      </rPr>
      <t>铺设渗水砖2800平方米，敷设DN110供水管网300米，敷设DN300排水管网400米，砌筑检查井5座，镶嵌路沿石300米，硬化地坪7100平方米，架设400KVA变压器3台。</t>
    </r>
    <r>
      <rPr>
        <sz val="16"/>
        <rFont val="宋体"/>
        <charset val="134"/>
      </rPr>
      <t>新建虾养殖棚5座。</t>
    </r>
  </si>
  <si>
    <t>项目建成后，由白寨村公司与丰森农渔养殖专业合作社合作，通过建设基础设施，提升白寨村集体土地租赁收入。随着养殖规模扩大和养殖环境改善，白寨村公司取得活虾区域销售代理权，有效增加村集体收入。</t>
  </si>
  <si>
    <t>项目建成后，产权归属白寨村集体所有，可改善富锶白对虾生产基地基础设施条件，村集体通过提高土地流转金，增加村集体收入。</t>
  </si>
  <si>
    <t>通过项目的实施，吸纳周边15户闲散劳动力增加务工收入3000元以上。村集体向合作社收取部分集体土地租赁租金用于向脱贫户分红和村集体公益事业，增加脱贫户收入户均1000元左右。</t>
  </si>
  <si>
    <t>县农业农村局</t>
  </si>
  <si>
    <t>鸭暖镇
政府</t>
  </si>
  <si>
    <t>（五）优势特色产业（1个）</t>
  </si>
  <si>
    <t>平川镇三二村育苗中心建设项目</t>
  </si>
  <si>
    <t>平川镇
三二村</t>
  </si>
  <si>
    <r>
      <rPr>
        <sz val="16"/>
        <rFont val="宋体"/>
        <charset val="134"/>
      </rPr>
      <t>修建双面育苗温室6座,修建300平米的种子检测室，购置谷物加工生产设备（谷物脱粒机、精选机、比重机、取石机、色选机、包装秤）、小蔬菜加工生产线，</t>
    </r>
    <r>
      <rPr>
        <u/>
        <sz val="16"/>
        <rFont val="宋体"/>
        <charset val="134"/>
      </rPr>
      <t>硬化场地9510平米、道路3000平方米，安装路沿石600米，建设仓库375平米。</t>
    </r>
  </si>
  <si>
    <t>项目资金用于育苗中心、温室、场地、道路建设，企业自筹部分用于检测室、生产线的建设和生产设备采购。</t>
  </si>
  <si>
    <t>项目建成后，衔接资金建设的资产归属三二村集体所有。可有效改善产业园区基础设施条件，为生产提供方面，同时可解决70多个劳动就业。</t>
  </si>
  <si>
    <t>项目实施过程中吸纳有劳动能力的4户脱贫户参与基础设施建设，人均增加收入1500元，同时可吸纳周边70户农户到园区从事生产，增加收入。</t>
  </si>
  <si>
    <t>平川镇
政府</t>
  </si>
  <si>
    <t>（六）农业产业基础设施建设（5个）</t>
  </si>
  <si>
    <t>临泽县平沙墩产业基地基础设施建设项目</t>
  </si>
  <si>
    <r>
      <rPr>
        <sz val="16"/>
        <rFont val="宋体"/>
        <charset val="134"/>
      </rPr>
      <t>对平沙墩滩</t>
    </r>
    <r>
      <rPr>
        <u/>
        <sz val="16"/>
        <rFont val="宋体"/>
        <charset val="134"/>
      </rPr>
      <t>防洪坝分段进行坝面衬砌共计2.7Km，其中：砼现浇护坡0.26Km,铅丝笼块石护砌2.44Km。架设调蓄水池连通管1.2km，架设灌溉管网15.2km，并配套架设水肥一体化首部控制系统4套。</t>
    </r>
  </si>
  <si>
    <t>衔接资金主要用供水管网、防洪设施等基础设施建设，项目建成后，由村集体统一管理运营，有效解决平沙墩产业基地灌溉设备管网、供水不足等问题，降低灌溉水费。</t>
  </si>
  <si>
    <t>项目建成后，产权归属西湾村集体所有，项目实施可解决灌溉水量不足问题，为高效节水灌溉提供条件，提高配水用水效率，为发展壮产业基地，促进产业节约化、规模化发展奠定基础。</t>
  </si>
  <si>
    <t>项目建成后可解决耕地供水不足问题，水肥一体滴灌设备效率明显提升，提高了种植收益。项目建设期间及建成后吸引农户前来务工，提高工资性收益。</t>
  </si>
  <si>
    <t>平川镇三三村千亩林果基地蓄水池建设项目</t>
  </si>
  <si>
    <t>平川镇
三三村</t>
  </si>
  <si>
    <r>
      <rPr>
        <u/>
        <sz val="16"/>
        <rFont val="宋体"/>
        <charset val="134"/>
      </rPr>
      <t>修建60000立方米蓄水池一座，铺设DN320主管17公里，DN160支管20公里，</t>
    </r>
    <r>
      <rPr>
        <sz val="16"/>
        <rFont val="宋体"/>
        <charset val="134"/>
      </rPr>
      <t>滴灌带700卷，</t>
    </r>
    <r>
      <rPr>
        <u/>
        <sz val="16"/>
        <rFont val="宋体"/>
        <charset val="134"/>
      </rPr>
      <t>架设22千瓦泵5台，</t>
    </r>
    <r>
      <rPr>
        <sz val="16"/>
        <rFont val="宋体"/>
        <charset val="134"/>
      </rPr>
      <t>60平方米泵房1座，</t>
    </r>
    <r>
      <rPr>
        <u/>
        <sz val="16"/>
        <rFont val="宋体"/>
        <charset val="134"/>
      </rPr>
      <t>硬化道路2.4公里，</t>
    </r>
    <r>
      <rPr>
        <sz val="16"/>
        <rFont val="宋体"/>
        <charset val="134"/>
      </rPr>
      <t>完成枣树改良嫁接1500亩。</t>
    </r>
  </si>
  <si>
    <t>项目衔接金用于蓄水池、供水主管、支管、道路的建设和泵的采购。村委会自筹资金用于滴灌带架设、泵房修建、枣树嫁接等。</t>
  </si>
  <si>
    <t>项目建成后，产权归属三三村集体所有。可解决三三村13户农户1800亩临泽红枣灌水问题，为农户节约成本，同时施工过程中吸纳有劳动力的农户参与务工增加收入。</t>
  </si>
  <si>
    <t>项目实施后，为三三村13户红枣种植户解决灌水问题，施工建设过程中可吸纳10户脱贫户参与建设，人均增加收入1500元。</t>
  </si>
  <si>
    <t>0.012</t>
  </si>
  <si>
    <t>0.002</t>
  </si>
  <si>
    <t>0.024</t>
  </si>
  <si>
    <t>临泽县亲本繁育基地基础设施建设项目</t>
  </si>
  <si>
    <t>倪家营镇黄家湾村</t>
  </si>
  <si>
    <r>
      <rPr>
        <u/>
        <sz val="16"/>
        <rFont val="宋体"/>
        <charset val="134"/>
      </rPr>
      <t>红锈砂铺路6247平方米，混凝土路面204平方米，渗水砖铺设200平方米，巡梗道平整压实6860平方米，物资存放棚36平方米，水泵房一座，彩钢棚100平方米，钢结构彩钢房56平方米，自来水管道600米，供水管道共2450米，排水管道40米，化粪池1座，检查井5座，蓄水池一座，首部系统1套，配电箱和变频柜各1台，10KV架空线路350米，250KVA变压器1台，地埋电缆400米，200KVA变压器1台，</t>
    </r>
    <r>
      <rPr>
        <sz val="16"/>
        <rFont val="宋体"/>
        <charset val="134"/>
      </rPr>
      <t>成品管理房108平，成品卫生间一座，枪机55台，球机6台，光纤及电源配线8000米，设备箱及交换机20套，软件平台1套，总配电箱和机柜各1台，旱厕6座，浸塑围网共2500米，铁艺大门5座。</t>
    </r>
  </si>
  <si>
    <t>项目建成后，可以有效改善项目区供水基础设施，对项目区的发展有一定的帮助，可以改善项目区的有效运行。该基础设施建成后，将随着整个项目进行运转、管理和维护。</t>
  </si>
  <si>
    <t>项目建成后，产权归属黄家湾村所有。项目实施配套完善了项目区基础设施，改善了周边生态环境，优化了营商环境，有效带动项目区发展。</t>
  </si>
  <si>
    <t>项目建设过程中，将吸纳周边群众务工就业，增加务工群众收入，对实施产业帮扶具有重大意义。项目基础配套设施的完善，对企业增效、农民增收发挥积极作用。</t>
  </si>
  <si>
    <t>沙河灌区地下水超采区治理项目</t>
  </si>
  <si>
    <t>沙河镇</t>
  </si>
  <si>
    <r>
      <rPr>
        <u/>
        <sz val="16"/>
        <color rgb="FF000000"/>
        <rFont val="宋体"/>
        <charset val="134"/>
      </rPr>
      <t>安装架设ø315mm、ø250mm、ø160mm各类PVC供水管道62.92km，安装首部设备8套，修建泵站</t>
    </r>
    <r>
      <rPr>
        <sz val="16"/>
        <color rgb="FF000000"/>
        <rFont val="宋体"/>
        <charset val="134"/>
      </rPr>
      <t>设备管理房215㎡，</t>
    </r>
    <r>
      <rPr>
        <u/>
        <sz val="16"/>
        <color rgb="FF000000"/>
        <rFont val="宋体"/>
        <charset val="134"/>
      </rPr>
      <t>检查井180座。</t>
    </r>
  </si>
  <si>
    <t>通过灌区各农民用水者协会和水管单位共同运行、管理、维护，确保工程效益正常发挥。</t>
  </si>
  <si>
    <t>通过沙河灌区压减地下水取水量工程治理措施项目的实施，关停项目区内地下水取水机井49眼，压减地下水取水量611.43万m³。</t>
  </si>
  <si>
    <t>通过项目实施，压减地下水开采量，防治土地盐碱化，进而实现地下水超采治理，生态效益显著。</t>
  </si>
  <si>
    <t>临泽县
水务局</t>
  </si>
  <si>
    <t>沙河镇政府</t>
  </si>
  <si>
    <t>6</t>
  </si>
  <si>
    <t>蓼泉灌区地下水超采区治理项目</t>
  </si>
  <si>
    <t>蓼泉镇</t>
  </si>
  <si>
    <r>
      <rPr>
        <u/>
        <sz val="16"/>
        <color rgb="FF000000"/>
        <rFont val="宋体"/>
        <charset val="134"/>
      </rPr>
      <t>修建支渠5.1公里，</t>
    </r>
    <r>
      <rPr>
        <sz val="16"/>
        <color rgb="FF000000"/>
        <rFont val="宋体"/>
        <charset val="134"/>
      </rPr>
      <t>配套建筑物50座，修建农渠15公里，</t>
    </r>
    <r>
      <rPr>
        <u/>
        <sz val="16"/>
        <color rgb="FF000000"/>
        <rFont val="宋体"/>
        <charset val="134"/>
      </rPr>
      <t>配套建筑物150座。</t>
    </r>
  </si>
  <si>
    <t>实现水管所+农民用水者协会+用水户的运营模式，</t>
  </si>
  <si>
    <t>项目实施后，压减地下水开采量450万m³，蓼泉南沙窝10000亩耕地实现地表水灌溉。</t>
  </si>
  <si>
    <t>项目完成后，可有效压减地下水开采量，利用地表水回灌地下水，经济生态效益显著。</t>
  </si>
  <si>
    <t>4</t>
  </si>
  <si>
    <t>（七）旅游产业（2个）</t>
  </si>
  <si>
    <t>倪家营镇文化旅游产业基地双电源回路建设项目</t>
  </si>
  <si>
    <t>倪家营镇南台村</t>
  </si>
  <si>
    <t>架设10千伏高压线路约7公里，敷设地埋电缆800米，购置安装双电源切换装置1个。</t>
  </si>
  <si>
    <t>满足基地日益发展的用电需要，实现双电源供电保障。</t>
  </si>
  <si>
    <t>项目建成后，产权归属南台村集体所有。项目通过完善提升旅游基础配套设施，助推全县旅游产业进一步做大做强，带动乡村旅游经济发展，解决更多就业问题，。</t>
  </si>
  <si>
    <t>项目的实施，可为周边约15个群众提供务工岗位，增加收入。项目完成后，产业基地的旅游基础配套设施更加健全，可带动周边村、社群众依托旅游活动开展生产生活，带动经济收入。</t>
  </si>
  <si>
    <t>县文广旅游局</t>
  </si>
  <si>
    <t>临泽县集散中心10KV电力工程架设项目</t>
  </si>
  <si>
    <t>沙河镇
东寨村</t>
  </si>
  <si>
    <r>
      <rPr>
        <u/>
        <sz val="16"/>
        <rFont val="宋体"/>
        <charset val="134"/>
      </rPr>
      <t>架设10KV高压线路4.78公</t>
    </r>
    <r>
      <rPr>
        <sz val="16"/>
        <rFont val="宋体"/>
        <charset val="134"/>
      </rPr>
      <t>里，</t>
    </r>
    <r>
      <rPr>
        <u/>
        <sz val="16"/>
        <rFont val="宋体"/>
        <charset val="134"/>
      </rPr>
      <t>安装高压电缆分接箱3台，250KVA箱式变压器3台；</t>
    </r>
    <r>
      <rPr>
        <sz val="16"/>
        <rFont val="宋体"/>
        <charset val="134"/>
      </rPr>
      <t>315KVA箱式变压器1台，低压线路7公里，配套电力检查井156个。</t>
    </r>
  </si>
  <si>
    <t>通过完善旅游基础设施，带动旅游产业发展，解决更多就业问题，带动乡村经济发展。</t>
  </si>
  <si>
    <t>项目建成后，产权归属东寨村所有。衔接资金用于架设10KV高压线路4.78公里，安装高压电缆分接箱3台，250KVA箱式变压器3台。</t>
  </si>
  <si>
    <t>项目实施过程中，可为周边约20个群众提供务工岗位，增加群众收入，项目完成后，旅游开发和营商运营的基础设施配套建设不断健全，方便群众依托旅游活动就近开展生产生活。</t>
  </si>
  <si>
    <t>沙河镇
政府</t>
  </si>
  <si>
    <t>（八）贷款贴息（1个）</t>
  </si>
  <si>
    <t>脱贫人口小额信贷贴息资金</t>
  </si>
  <si>
    <t>各镇</t>
  </si>
  <si>
    <t>用于建档立卡脱贫户5万元以下、3年期内、免担保免抵押财政贷款贴息。</t>
  </si>
  <si>
    <t>二、乡村建设（14个）</t>
  </si>
  <si>
    <t>（一）农村人居环境整治（4个）</t>
  </si>
  <si>
    <t>沙河镇新民村基础设施建设项目</t>
  </si>
  <si>
    <t>沙河镇
新民村</t>
  </si>
  <si>
    <r>
      <rPr>
        <u/>
        <sz val="16"/>
        <rFont val="宋体"/>
        <charset val="134"/>
      </rPr>
      <t>在新民村4、5、6、7社架设污水管网4.3公里，修建化粪池12个，</t>
    </r>
    <r>
      <rPr>
        <sz val="16"/>
        <rFont val="宋体"/>
        <charset val="134"/>
      </rPr>
      <t>对5社农户房前花池进行换土，安装花池围栏1500米，</t>
    </r>
    <r>
      <rPr>
        <u/>
        <sz val="16"/>
        <rFont val="宋体"/>
        <charset val="134"/>
      </rPr>
      <t>平整铺垫道路4.3公里，对农房后墙进行维修加固。</t>
    </r>
  </si>
  <si>
    <t>项目建成后，产权归属新民村集体所有，项目实施解决本村污水乱排乱倒现状，改善了本村人居环境质量及农村空气质量，有效推进农村厕所革命，同时有助于和美乡村建设，提升乡村人居环境。</t>
  </si>
  <si>
    <t>项目实施为本村40户群众提供了务工岗位，增加了工资性收入，项目建成后方便了群众生活污水的处理，完善了村基础设施建设，增加了群众的安全感、幸福感和获得感。</t>
  </si>
  <si>
    <t>平川镇四坝村基础设施建设项目</t>
  </si>
  <si>
    <t>平川镇
四坝村</t>
  </si>
  <si>
    <r>
      <rPr>
        <u/>
        <sz val="16"/>
        <rFont val="宋体"/>
        <charset val="134"/>
      </rPr>
      <t>在四坝村（甘沟桥）段铺设污水管网2公里，修建提升泵站1座、</t>
    </r>
    <r>
      <rPr>
        <sz val="16"/>
        <rFont val="宋体"/>
        <charset val="134"/>
      </rPr>
      <t>检查井40座，</t>
    </r>
    <r>
      <rPr>
        <u/>
        <sz val="16"/>
        <rFont val="宋体"/>
        <charset val="134"/>
      </rPr>
      <t>硬化5米宽道路2.5公里。</t>
    </r>
  </si>
  <si>
    <t>项目建成后，产权归属四坝村集体所有，项目实施解决本村污水乱排乱倒现状，改善了本村人居环境质量及农村空气质量，有效推进农村厕所革命，同时有助于创建和美乡村，提升乡村人居环境。</t>
  </si>
  <si>
    <t>项目实施为本村8户群众提供了务工岗位，增加了工资性收入，项目建成后方便了群众生活污水的处理，完善了村基础设施建设，增加了群众的幸福感和获得感。</t>
  </si>
  <si>
    <t>县环
保局</t>
  </si>
  <si>
    <t>倪家营镇倪家营村公共卫生间及基础设施建设项目</t>
  </si>
  <si>
    <t>倪家营镇倪家营村</t>
  </si>
  <si>
    <t>修建高标准公共卫生间1座120m2，铺设渗水砖6000m2,敷设供水及排水管网各800m,架设10KVA输电线路1.2km。</t>
  </si>
  <si>
    <t>项目建成后，产权归属倪家营村集体所有。增强了我镇旅游产业竞争力，为过往游客留在倪家营提供了便利，有效提升我镇乡村旅游发展活力。</t>
  </si>
  <si>
    <t>项目完成后，既可有效保障过路旅客需要，也可以为周边25户农户提供便利，方便群众依托旅游活动就近开展生产生活。</t>
  </si>
  <si>
    <t>0.0024</t>
  </si>
  <si>
    <t>蓼泉镇唐湾村人居环境提升项目</t>
  </si>
  <si>
    <t>唐湾村</t>
  </si>
  <si>
    <r>
      <rPr>
        <sz val="16"/>
        <color theme="1"/>
        <rFont val="宋体"/>
        <charset val="134"/>
      </rPr>
      <t>在唐湾村拆除农户中后院，</t>
    </r>
    <r>
      <rPr>
        <u/>
        <sz val="16"/>
        <color theme="1"/>
        <rFont val="宋体"/>
        <charset val="134"/>
      </rPr>
      <t>铺设渗水砖550平方米，建设供水管网2000米，检查井80个，观察井8个，架设低压线路2400米，硬化地坪3350平方米，铺设红砖2010平方米，镶嵌路沿石2100米，铺垫红锈沙道路1600米</t>
    </r>
    <r>
      <rPr>
        <sz val="16"/>
        <color theme="1"/>
        <rFont val="宋体"/>
        <charset val="134"/>
      </rPr>
      <t>。</t>
    </r>
  </si>
  <si>
    <t>项目建成后，产权归属唐湾村集体所有，项目实施能够使该村基础设施不断完善，公共服务设施更加健全，有力助推生态宜居村庄建设，群众的幸福感、满意度将逐步提升。</t>
  </si>
  <si>
    <t>在项目建设过程中，可吸纳周边脱贫群众就近务工。项目建成后，在日常管护、保洁等方面为4户脱贫群众提供务工岗位，持续增加收入。</t>
  </si>
  <si>
    <t>（二）公共基础设施建设项目（10个）</t>
  </si>
  <si>
    <t>新华镇基础设施建设项目</t>
  </si>
  <si>
    <t>新华镇
西街村</t>
  </si>
  <si>
    <t>在集镇新建垃圾分类回收站1座200平方米，铺设集镇道路两侧渗水砖3万平方米，铺设污水管网2.4公里，供水管网2.6公里，安装路沿石2900米，改造弱电电网1.4公里，修建检查井19座，硬化道路1.7公里。</t>
  </si>
  <si>
    <t>该项目建成后，产权归属西街村集体所有。该项目的实施将加快推进集镇改造，提升集镇和宣威村整体风貌，有效拓宽312国道路衍经济带产业发展。</t>
  </si>
  <si>
    <t>在项目建设过程中，可吸纳周边脱贫群众就近务工,在后期日常管护、保洁等方面聘用公益性岗位1人，增加收入。</t>
  </si>
  <si>
    <t>县住建局</t>
  </si>
  <si>
    <t>新华镇
政府</t>
  </si>
  <si>
    <t>蓼泉村基础设施建设项目</t>
  </si>
  <si>
    <t>蓼泉镇
蓼泉村</t>
  </si>
  <si>
    <r>
      <rPr>
        <sz val="16"/>
        <rFont val="宋体"/>
        <charset val="134"/>
      </rPr>
      <t>拓宽建设蓼泉村二社至五社主路1.453公里，</t>
    </r>
    <r>
      <rPr>
        <u/>
        <sz val="16"/>
        <rFont val="宋体"/>
        <charset val="134"/>
      </rPr>
      <t>铺设渗水砖24120平方米，安装路沿石5812米，改建供水管网1.5公里，建设踏步台705平方米，硬化4.5米宽道路2100米。</t>
    </r>
  </si>
  <si>
    <t>项目建成后，产权归属蓼泉村集体所有，项目实施能加快推进我镇集镇改造，同时，将提高居民生产生活质量、改善人居环境，促进全镇商品流通和提高对外知名度，增加群众收入。</t>
  </si>
  <si>
    <t>通过项目实施，可有效改善集镇户商户经营环境和农户居住环境，同时在实施过程中，为周边1户脱贫户提供务工岗位，增加务工收入3000元以上。</t>
  </si>
  <si>
    <t>临泽县板桥镇西柳村基础设施建设项目</t>
  </si>
  <si>
    <t>板桥镇
西柳村</t>
  </si>
  <si>
    <r>
      <rPr>
        <sz val="16"/>
        <rFont val="宋体"/>
        <charset val="134"/>
      </rPr>
      <t>在西柳村建设高质量住房36户，</t>
    </r>
    <r>
      <rPr>
        <u/>
        <sz val="16"/>
        <rFont val="宋体"/>
        <charset val="134"/>
      </rPr>
      <t>铺设自来水管网2200米，检查井30个；排污管网1000米、检查井18个，400KV变压器1台，高低线路1600米，硬化道路1500米，安装路沿石2000米，铺设渗水砖1350㎡。</t>
    </r>
  </si>
  <si>
    <t>项目建成后，产权归属西柳村集体所有。项目建成后可实现集体土地集约化利用，优化集体资源配置，改善居民的生活环境，进一步提升西柳村中心村庄承载力。</t>
  </si>
  <si>
    <t>就近吸纳3户脱贫劳动力前来务工，增加脱贫户工资性收入，保障脱贫户年收入增长率保持在15%左右，有效达到带动农户增收致富的目的。</t>
  </si>
  <si>
    <t>新华镇宣威村基础设施项目</t>
  </si>
  <si>
    <t>新华镇宣威村</t>
  </si>
  <si>
    <r>
      <rPr>
        <u/>
        <sz val="16"/>
        <rFont val="宋体"/>
        <charset val="134"/>
      </rPr>
      <t>在宣威村3、4、5社硬化道路0.7公里，修建120立方米化粪池1个，硬化地坪5000平方米，架设低压线路500米，200千伏安变压器1套，配套架设供水管网1.2公里，</t>
    </r>
    <r>
      <rPr>
        <sz val="16"/>
        <rFont val="宋体"/>
        <charset val="134"/>
      </rPr>
      <t>对2、3社居民点门前花池进行换土，绿化。</t>
    </r>
  </si>
  <si>
    <t>项目建成后，产权归属宣威村集体所有。该项目可有效完善宣威村基础设施，助推和美乡村建设，提升乡村人居环境。</t>
  </si>
  <si>
    <t>在项目建设过程中，可吸纳周边脱贫群众就近务工，增加群众收入。项目建成后方便了群众生活污水处理，完善了村基础设施建设，增加了群众的幸福感和获得感。</t>
  </si>
  <si>
    <t>鸭暖镇白寨村基础设施建设项目</t>
  </si>
  <si>
    <r>
      <rPr>
        <u/>
        <sz val="16"/>
        <rFont val="宋体"/>
        <charset val="134"/>
      </rPr>
      <t>敷设供水管网1.5公里，排污管网1公里，敷设低压线路0.8公里，</t>
    </r>
    <r>
      <rPr>
        <sz val="16"/>
        <rFont val="宋体"/>
        <charset val="134"/>
      </rPr>
      <t>硬</t>
    </r>
    <r>
      <rPr>
        <u/>
        <sz val="16"/>
        <rFont val="宋体"/>
        <charset val="134"/>
      </rPr>
      <t>化道路1500平方米，铺设渗水砖4000平方米，镶嵌路沿石600米，配套各类检查井40座，</t>
    </r>
    <r>
      <rPr>
        <sz val="16"/>
        <rFont val="宋体"/>
        <charset val="134"/>
      </rPr>
      <t>架设路灯10盏、绿化美化1500平方米。</t>
    </r>
  </si>
  <si>
    <t>项目建成后，产权归属白寨村集体所有。通过高质量住房建设，将有力提升乡村建设整体水平，助推生态宜居美丽乡村建设，进一步改善群众生产生活条件。</t>
  </si>
  <si>
    <t>项目实施过程中，可为周边20户群众提供务工岗位，解决就业问题，增加群众收入，增加2户脱贫户务工收入2000元以上。</t>
  </si>
  <si>
    <t>临泽县乡村旅游小型公益性基础设施建设项目</t>
  </si>
  <si>
    <t>板桥镇
沙河镇
鸭暖镇
倪家营
平川镇</t>
  </si>
  <si>
    <t>在板桥镇红沟村红沟峡谷、友好村葡萄欢乐谷分别配套建设移动式旅游厕所各1个、各安装分类垃圾箱20个；在沙河镇化音村磨沟农旅融合田园体合体配套建设移动式旅游厕所1个，安装分类垃圾箱20个；在平川镇芦湾村、板桥镇红沟村、倪家营镇南台村、汪家墩村、鸭暖镇五泉村5个省级文旅振兴乡村样板村分别配套建设移动式旅游厕所各1个、分类垃圾箱各20个；在鸭暖镇白寨村、倪家营镇梨园村2个市级旅游专业创建村分别配套建设移动式旅游厕所各1座、分类式环保垃圾桶各20个。共计移动式旅游厕所10个，分类垃圾箱200个。</t>
  </si>
  <si>
    <t>通过完善乡村旅游基础设施，有效提升乡村旅游服提质量和接待能力，带动乡村旅游产业发展。</t>
  </si>
  <si>
    <t>项目建成后，产权归属村集体所有。依托该项目提升乡村旅游的服务接待能力，拉动乡村旅游发展，旅游经济效益明显。</t>
  </si>
  <si>
    <t>项目实施将对扩大社会就业起到重要作用，项目将创造就业岗位，为当地农户带来可观的经济收入。</t>
  </si>
  <si>
    <t>县文广电旅游局</t>
  </si>
  <si>
    <t>板桥镇沙河镇鸭暖镇倪家营平川镇</t>
  </si>
  <si>
    <t>倪家营镇黄家湾村基础设施建设项目</t>
  </si>
  <si>
    <t>续建</t>
  </si>
  <si>
    <r>
      <rPr>
        <sz val="16"/>
        <rFont val="宋体"/>
        <charset val="134"/>
      </rPr>
      <t>植树沟开挖换土4000方，</t>
    </r>
    <r>
      <rPr>
        <u/>
        <sz val="16"/>
        <rFont val="宋体"/>
        <charset val="134"/>
      </rPr>
      <t>硬化地坪18000平方米，铺设渗水砖3000平方米，修建化粪池1座，10米长拱桥1座。</t>
    </r>
  </si>
  <si>
    <t>项目建成后，将进一步改善黄家湾村居民的生活环境，有助于打造和美宜居新型社区，提升乡村人居环境质量。</t>
  </si>
  <si>
    <t>项目建成后，产权归属黄家湾村集体所有，受益农户46户，可进一步改善项目区道路、绿化等基础设施条件。</t>
  </si>
  <si>
    <t>倪家营镇下营村基础设施建设项目</t>
  </si>
  <si>
    <t>倪家营镇下营村</t>
  </si>
  <si>
    <t>硬化地坪2100平方米，铺设污水管网5公里，修建50立方米化粪池1座，铺油罩面2.5公里。</t>
  </si>
  <si>
    <t>项目建成后，产权归属下营村集体所有，充分改善了下营村群众的生活环境，有助于打造和美宜居新型社区，提升乡村人居环境品味。</t>
  </si>
  <si>
    <t>通过项目实施，改善下营村基础设施条件，同时带动周边群众改善生产生活条件。</t>
  </si>
  <si>
    <t>0.0002</t>
  </si>
  <si>
    <t>0.0066</t>
  </si>
  <si>
    <t>0.0004</t>
  </si>
  <si>
    <t>0.0212</t>
  </si>
  <si>
    <t>倪家营镇梨园村基础设施建设项目</t>
  </si>
  <si>
    <t>倪家营镇梨园村</t>
  </si>
  <si>
    <r>
      <rPr>
        <sz val="16"/>
        <rFont val="宋体"/>
        <charset val="134"/>
      </rPr>
      <t>植树沟开挖换土5000方，</t>
    </r>
    <r>
      <rPr>
        <u/>
        <sz val="16"/>
        <rFont val="宋体"/>
        <charset val="134"/>
      </rPr>
      <t>硬化道路10000平方米，路沿石4300米，铺设污水管网1350米，检查井50个，架设低压线路2540米，铺设渗水砖9000平方米，架设自来水管网1.9公里，修建检查井3座，安装水泵1台，配套电力启动柜、电源柜各1台，铺设电缆120米。</t>
    </r>
  </si>
  <si>
    <t>项目建成后，产权归属梨园村集体所有，该项目建设有助于打造和美宜居新型社区，提升乡村人居环境质量。</t>
  </si>
  <si>
    <t>项目建成后，将进一步改善梨园村村居民的生活环境，进一步改善项目区道路、绿化等基础设施条件，受益农户70户。</t>
  </si>
  <si>
    <t>0.0068</t>
  </si>
  <si>
    <t>新华镇大寨村基础设施建设项目</t>
  </si>
  <si>
    <t>新华镇
大寨村</t>
  </si>
  <si>
    <r>
      <rPr>
        <sz val="16"/>
        <rFont val="宋体"/>
        <charset val="134"/>
      </rPr>
      <t>在新华镇大寨村幸福港湾建设高质量住房48套，</t>
    </r>
    <r>
      <rPr>
        <u/>
        <sz val="16"/>
        <rFont val="宋体"/>
        <charset val="134"/>
      </rPr>
      <t>硬化道路2.9公里，安装路沿石5600米，铺设供水管网3570米，污水管道3990米，安装120立方米玻璃钢化粪池1座，各类检查井121个，架设低压线路2500米，安装200千伏安箱式变压器1台，并配套安装相关附属设施。</t>
    </r>
  </si>
  <si>
    <t>项目建成后，产权归属大寨村集体所有。该项目建成后进一步提升群众的幸福感、安全感，凸显特色鲜明、秀美宜居宜业的和美乡村。</t>
  </si>
  <si>
    <t>在项目建设过程中，可吸纳周边脱贫群众就近务工,在后期日常管护、保洁等方面聘用公益性岗位2人，增加工资性收入。</t>
  </si>
  <si>
    <t>三、就业项目（3个）</t>
  </si>
  <si>
    <t>乡村公益性岗位补贴项目</t>
  </si>
  <si>
    <t>1.为全县142个乡村公益性岗位人员，每人每月按500元标准发放岗位补贴，每年852000元；
2.为24个县城安置点易地扶贫搬迁就业岗位，每人每月按1500元发放岗位补贴，每年396000元。</t>
  </si>
  <si>
    <t>通过设置公益性岗位，帮助易地搬迁建档立卡脱贫劳动力上岗就业实现增收，持续巩固脱贫成果。</t>
  </si>
  <si>
    <t>开发镇村保洁环卫、巡查值守等公益性岗位，优先安置建档立卡脱贫劳动力，通过就业帮扶，帮助脱贫户增加收入。</t>
  </si>
  <si>
    <t>县人
社局</t>
  </si>
  <si>
    <t>71</t>
  </si>
  <si>
    <t>0</t>
  </si>
  <si>
    <t>临泽县稳定就业脱贫劳动力一次性交通费补助</t>
  </si>
  <si>
    <t>2024年4-12月</t>
  </si>
  <si>
    <t>为全县外出务工稳定在3个月以上的临泽籍脱贫劳动力给予一次性往返交通补助，其中省外输转按照600元的标准给予，县外省内输转按照300元的标准给予。</t>
  </si>
  <si>
    <t>及时落实跨省务工交通费补贴600元/人和县外省内300元/人的优惠政策，帮助务工人员降低务工成本，提升脱贫劳动力稳定就业信心。</t>
  </si>
  <si>
    <t>鼓励脱贫户主动外出务工、长期务工和稳定务工，增加收入。</t>
  </si>
  <si>
    <t>雨露计划补助资金项目</t>
  </si>
  <si>
    <t>2024年3-12月</t>
  </si>
  <si>
    <t>建档立卡脱贫户子女参加中等职业教育的每生每学期补助1500元。</t>
  </si>
  <si>
    <t>四、金融扶持项目（ 1个）</t>
  </si>
  <si>
    <t>临泽县易地扶贫搬迁贷款贴息项目</t>
  </si>
  <si>
    <t>临泽县</t>
  </si>
  <si>
    <t>用于884户易地搬迁户贷款贴息补助。</t>
  </si>
  <si>
    <t>县发
改局</t>
  </si>
  <si>
    <t>五、项目管理费（ 1个）</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</si>
</sst>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0_);[Red]\(0.0000\)"/>
    <numFmt numFmtId="179" formatCode="0_);[Red]\(0\)"/>
    <numFmt numFmtId="180" formatCode="0_ "/>
    <numFmt numFmtId="181" formatCode="0.00_);[Red]\(0.00\)"/>
  </numFmts>
  <fonts count="32">
    <font>
      <sz val="12"/>
      <color theme="1"/>
      <name val="等线"/>
      <charset val="134"/>
      <scheme val="minor"/>
    </font>
    <font>
      <b/>
      <sz val="16"/>
      <name val="等线"/>
      <charset val="134"/>
      <scheme val="minor"/>
    </font>
    <font>
      <b/>
      <sz val="16"/>
      <name val="宋体"/>
      <charset val="134"/>
    </font>
    <font>
      <sz val="16"/>
      <name val="宋体"/>
      <charset val="134"/>
    </font>
    <font>
      <sz val="16"/>
      <color rgb="FF000000"/>
      <name val="宋体"/>
      <charset val="134"/>
    </font>
    <font>
      <sz val="16"/>
      <name val="等线"/>
      <charset val="134"/>
      <scheme val="minor"/>
    </font>
    <font>
      <sz val="36"/>
      <name val="方正小标宋简体"/>
      <charset val="134"/>
    </font>
    <font>
      <u/>
      <sz val="16"/>
      <name val="宋体"/>
      <charset val="134"/>
    </font>
    <font>
      <u/>
      <sz val="16"/>
      <color rgb="FF000000"/>
      <name val="宋体"/>
      <charset val="134"/>
    </font>
    <font>
      <sz val="16"/>
      <color theme="1"/>
      <name val="宋体"/>
      <charset val="134"/>
    </font>
    <font>
      <sz val="16"/>
      <color rgb="FFFF000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1"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9" borderId="0" applyNumberFormat="0" applyBorder="0" applyAlignment="0" applyProtection="0">
      <alignment vertical="center"/>
    </xf>
    <xf numFmtId="0" fontId="18" fillId="0" borderId="13" applyNumberFormat="0" applyFill="0" applyAlignment="0" applyProtection="0">
      <alignment vertical="center"/>
    </xf>
    <xf numFmtId="0" fontId="15" fillId="10" borderId="0" applyNumberFormat="0" applyBorder="0" applyAlignment="0" applyProtection="0">
      <alignment vertical="center"/>
    </xf>
    <xf numFmtId="0" fontId="24" fillId="11" borderId="14" applyNumberFormat="0" applyAlignment="0" applyProtection="0">
      <alignment vertical="center"/>
    </xf>
    <xf numFmtId="0" fontId="25" fillId="11" borderId="10" applyNumberFormat="0" applyAlignment="0" applyProtection="0">
      <alignment vertical="center"/>
    </xf>
    <xf numFmtId="0" fontId="26" fillId="12" borderId="1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14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vertical="center"/>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center" wrapText="1"/>
    </xf>
    <xf numFmtId="176" fontId="3" fillId="0" borderId="0" xfId="0" applyNumberFormat="1" applyFont="1" applyFill="1">
      <alignment vertical="center"/>
    </xf>
    <xf numFmtId="176" fontId="3" fillId="0" borderId="0" xfId="0" applyNumberFormat="1" applyFont="1" applyFill="1" applyAlignment="1">
      <alignment horizontal="center" vertical="center"/>
    </xf>
    <xf numFmtId="177" fontId="3" fillId="0" borderId="0" xfId="0" applyNumberFormat="1"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176" fontId="2"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justify" vertical="center" wrapText="1"/>
    </xf>
    <xf numFmtId="176" fontId="3" fillId="0" borderId="4" xfId="0" applyNumberFormat="1" applyFont="1" applyFill="1" applyBorder="1" applyAlignment="1" applyProtection="1">
      <alignment horizontal="center" vertical="center"/>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xf>
    <xf numFmtId="0" fontId="7" fillId="0" borderId="4" xfId="0" applyFont="1" applyFill="1" applyBorder="1" applyAlignment="1" applyProtection="1">
      <alignment horizontal="left" vertical="center" wrapText="1"/>
    </xf>
    <xf numFmtId="49" fontId="3" fillId="0" borderId="4" xfId="0" applyNumberFormat="1" applyFont="1" applyFill="1" applyBorder="1" applyAlignment="1">
      <alignment horizontal="justify" vertical="center" wrapText="1"/>
    </xf>
    <xf numFmtId="0" fontId="3" fillId="0" borderId="1" xfId="0" applyFont="1" applyFill="1" applyBorder="1" applyAlignment="1" applyProtection="1">
      <alignment horizontal="center" vertical="center"/>
    </xf>
    <xf numFmtId="49" fontId="7" fillId="0" borderId="4" xfId="0" applyNumberFormat="1" applyFont="1" applyFill="1" applyBorder="1" applyAlignment="1">
      <alignment horizontal="justify" vertical="center" wrapText="1"/>
    </xf>
    <xf numFmtId="0" fontId="7" fillId="0" borderId="4" xfId="0" applyNumberFormat="1" applyFont="1" applyFill="1" applyBorder="1" applyAlignment="1" applyProtection="1">
      <alignment horizontal="justify" vertical="center" wrapText="1"/>
    </xf>
    <xf numFmtId="0" fontId="3"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176" fontId="3" fillId="0" borderId="4" xfId="0" applyNumberFormat="1" applyFont="1" applyFill="1" applyBorder="1" applyAlignment="1">
      <alignment horizontal="center" vertical="center" wrapText="1"/>
    </xf>
    <xf numFmtId="0" fontId="8" fillId="0" borderId="4" xfId="0" applyFont="1" applyFill="1" applyBorder="1" applyAlignment="1">
      <alignment horizontal="justify"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justify" vertical="center" wrapText="1"/>
    </xf>
    <xf numFmtId="0" fontId="3" fillId="0" borderId="4" xfId="0" applyFont="1" applyFill="1" applyBorder="1" applyAlignment="1" applyProtection="1">
      <alignment horizontal="left" vertical="center" wrapText="1"/>
    </xf>
    <xf numFmtId="49" fontId="7" fillId="0" borderId="1" xfId="0" applyNumberFormat="1" applyFont="1" applyFill="1" applyBorder="1" applyAlignment="1" applyProtection="1">
      <alignment horizontal="justify" vertical="center" wrapText="1"/>
    </xf>
    <xf numFmtId="0" fontId="9" fillId="0" borderId="4" xfId="0" applyFont="1" applyFill="1" applyBorder="1" applyAlignment="1" applyProtection="1">
      <alignment horizontal="justify" vertical="center" wrapText="1"/>
    </xf>
    <xf numFmtId="0" fontId="9" fillId="0" borderId="4" xfId="0" applyFont="1" applyFill="1" applyBorder="1" applyAlignment="1" applyProtection="1">
      <alignment horizontal="center" vertical="center" wrapText="1"/>
    </xf>
    <xf numFmtId="49" fontId="9"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left" vertical="center" wrapText="1"/>
    </xf>
    <xf numFmtId="0" fontId="7" fillId="0" borderId="4" xfId="0" applyFont="1" applyFill="1" applyBorder="1" applyAlignment="1" applyProtection="1">
      <alignment horizontal="justify"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176" fontId="3" fillId="0" borderId="1" xfId="0" applyNumberFormat="1" applyFont="1" applyFill="1" applyBorder="1" applyAlignment="1">
      <alignment horizontal="center" vertical="center" wrapText="1"/>
    </xf>
    <xf numFmtId="179"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179" fontId="3" fillId="0" borderId="4"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justify" vertical="center" wrapText="1"/>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176" fontId="2" fillId="0" borderId="8" xfId="0" applyNumberFormat="1" applyFont="1" applyFill="1" applyBorder="1" applyAlignment="1" applyProtection="1">
      <alignment horizontal="center" vertical="center" wrapText="1"/>
    </xf>
    <xf numFmtId="18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horizontal="center" vertical="center"/>
    </xf>
    <xf numFmtId="180" fontId="2" fillId="0" borderId="1" xfId="0" applyNumberFormat="1" applyFont="1" applyFill="1" applyBorder="1" applyAlignment="1" applyProtection="1">
      <alignment horizontal="center" vertical="center" wrapText="1"/>
    </xf>
    <xf numFmtId="181" fontId="2" fillId="0" borderId="1" xfId="0" applyNumberFormat="1" applyFont="1" applyFill="1" applyBorder="1" applyAlignment="1" applyProtection="1">
      <alignment horizontal="center" vertical="center" wrapText="1"/>
    </xf>
    <xf numFmtId="180" fontId="2" fillId="0" borderId="2" xfId="0" applyNumberFormat="1" applyFont="1" applyFill="1" applyBorder="1" applyAlignment="1" applyProtection="1">
      <alignment horizontal="center" vertical="center" wrapText="1"/>
    </xf>
    <xf numFmtId="181" fontId="2"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181" fontId="3" fillId="0" borderId="4" xfId="0" applyNumberFormat="1" applyFont="1" applyFill="1" applyBorder="1" applyAlignment="1" applyProtection="1">
      <alignment horizontal="center" vertical="center" wrapText="1"/>
    </xf>
    <xf numFmtId="181" fontId="2" fillId="0" borderId="4"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justify" vertical="center" wrapText="1"/>
    </xf>
    <xf numFmtId="0" fontId="2"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180" fontId="2" fillId="0" borderId="4" xfId="0" applyNumberFormat="1" applyFont="1" applyFill="1" applyBorder="1" applyAlignment="1" applyProtection="1">
      <alignment horizontal="justify" vertical="center" wrapText="1"/>
    </xf>
    <xf numFmtId="181" fontId="3" fillId="0" borderId="4"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4" xfId="0" applyFont="1" applyFill="1" applyBorder="1" applyAlignment="1">
      <alignment vertical="center"/>
    </xf>
    <xf numFmtId="176" fontId="3" fillId="0" borderId="4" xfId="0" applyNumberFormat="1" applyFont="1" applyFill="1" applyBorder="1" applyAlignment="1">
      <alignment horizontal="center" vertical="center"/>
    </xf>
    <xf numFmtId="181" fontId="3" fillId="0" borderId="4"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176" fontId="4" fillId="0" borderId="4" xfId="0" applyNumberFormat="1" applyFont="1" applyFill="1" applyBorder="1" applyAlignment="1" applyProtection="1">
      <alignment horizontal="center" vertical="center" wrapText="1"/>
    </xf>
    <xf numFmtId="180" fontId="3" fillId="0" borderId="4" xfId="0" applyNumberFormat="1" applyFont="1" applyFill="1" applyBorder="1" applyAlignment="1" applyProtection="1">
      <alignment horizontal="justify" vertical="center" wrapText="1"/>
    </xf>
    <xf numFmtId="49" fontId="3" fillId="0" borderId="1" xfId="0" applyNumberFormat="1" applyFont="1" applyFill="1" applyBorder="1" applyAlignment="1" applyProtection="1">
      <alignment horizontal="left" vertical="center" wrapText="1"/>
    </xf>
    <xf numFmtId="181" fontId="3" fillId="0" borderId="1" xfId="0" applyNumberFormat="1" applyFont="1" applyFill="1" applyBorder="1" applyAlignment="1" applyProtection="1">
      <alignment horizontal="justify" vertical="center" wrapText="1"/>
    </xf>
    <xf numFmtId="0" fontId="3" fillId="0" borderId="4" xfId="0" applyFont="1" applyFill="1" applyBorder="1" applyAlignment="1" applyProtection="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176" fontId="2" fillId="0" borderId="4" xfId="0" applyNumberFormat="1" applyFont="1" applyFill="1" applyBorder="1" applyAlignment="1" applyProtection="1">
      <alignment horizontal="justify" vertical="center" wrapText="1"/>
    </xf>
    <xf numFmtId="176" fontId="2" fillId="0" borderId="4" xfId="0" applyNumberFormat="1" applyFont="1" applyFill="1" applyBorder="1" applyAlignment="1" applyProtection="1">
      <alignment horizontal="justify" vertical="center"/>
    </xf>
    <xf numFmtId="176" fontId="3" fillId="0" borderId="2"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2" fillId="0" borderId="4" xfId="0" applyFont="1" applyFill="1" applyBorder="1">
      <alignment vertical="center"/>
    </xf>
    <xf numFmtId="177" fontId="6" fillId="0" borderId="0" xfId="0" applyNumberFormat="1" applyFont="1" applyFill="1" applyAlignment="1">
      <alignment horizontal="center" vertical="center"/>
    </xf>
    <xf numFmtId="0" fontId="2" fillId="0" borderId="3" xfId="0"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177" fontId="3" fillId="0" borderId="4" xfId="0" applyNumberFormat="1" applyFont="1" applyFill="1" applyBorder="1" applyAlignment="1" applyProtection="1">
      <alignment horizontal="center" vertical="center" wrapText="1"/>
    </xf>
    <xf numFmtId="57" fontId="3" fillId="0" borderId="4" xfId="0" applyNumberFormat="1"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wrapText="1"/>
    </xf>
    <xf numFmtId="57" fontId="2"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57" fontId="3" fillId="0" borderId="4" xfId="0" applyNumberFormat="1" applyFont="1" applyFill="1" applyBorder="1" applyAlignment="1" applyProtection="1">
      <alignment horizontal="center" vertical="center"/>
    </xf>
    <xf numFmtId="57" fontId="3" fillId="0" borderId="4" xfId="0" applyNumberFormat="1" applyFont="1" applyFill="1" applyBorder="1" applyAlignment="1">
      <alignment horizontal="center" vertical="center" wrapText="1"/>
    </xf>
    <xf numFmtId="181"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57" fontId="3"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81"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vertical="center"/>
    </xf>
    <xf numFmtId="49" fontId="3"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177" fontId="9" fillId="0" borderId="4" xfId="0" applyNumberFormat="1" applyFont="1" applyFill="1" applyBorder="1" applyAlignment="1" applyProtection="1">
      <alignment horizontal="center" vertical="center" wrapText="1"/>
    </xf>
    <xf numFmtId="57" fontId="9" fillId="0" borderId="4" xfId="0" applyNumberFormat="1" applyFont="1" applyFill="1" applyBorder="1" applyAlignment="1" applyProtection="1">
      <alignment horizontal="center" vertical="center" wrapText="1"/>
    </xf>
    <xf numFmtId="181" fontId="3" fillId="0" borderId="4" xfId="0" applyNumberFormat="1" applyFont="1" applyFill="1" applyBorder="1" applyAlignment="1" applyProtection="1">
      <alignment horizontal="center" vertical="center"/>
    </xf>
    <xf numFmtId="18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8" fontId="3" fillId="0" borderId="4" xfId="0" applyNumberFormat="1" applyFont="1" applyFill="1" applyBorder="1" applyAlignment="1" applyProtection="1">
      <alignment horizontal="center" vertical="center" wrapText="1"/>
    </xf>
    <xf numFmtId="57" fontId="3" fillId="0" borderId="9"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38100</xdr:colOff>
      <xdr:row>24</xdr:row>
      <xdr:rowOff>0</xdr:rowOff>
    </xdr:from>
    <xdr:to>
      <xdr:col>2</xdr:col>
      <xdr:colOff>361315</xdr:colOff>
      <xdr:row>25</xdr:row>
      <xdr:rowOff>182880</xdr:rowOff>
    </xdr:to>
    <xdr:sp>
      <xdr:nvSpPr>
        <xdr:cNvPr id="2"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3"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4"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5"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189865</xdr:rowOff>
    </xdr:to>
    <xdr:sp>
      <xdr:nvSpPr>
        <xdr:cNvPr id="6" name="Text Box 17"/>
        <xdr:cNvSpPr txBox="1">
          <a:spLocks noChangeAspect="1"/>
        </xdr:cNvSpPr>
      </xdr:nvSpPr>
      <xdr:spPr>
        <a:xfrm>
          <a:off x="1314450" y="36403915"/>
          <a:ext cx="323215" cy="788035"/>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189865</xdr:rowOff>
    </xdr:to>
    <xdr:sp>
      <xdr:nvSpPr>
        <xdr:cNvPr id="7" name="Text Box 17"/>
        <xdr:cNvSpPr txBox="1">
          <a:spLocks noChangeAspect="1"/>
        </xdr:cNvSpPr>
      </xdr:nvSpPr>
      <xdr:spPr>
        <a:xfrm>
          <a:off x="1475740" y="36403915"/>
          <a:ext cx="276860" cy="78803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189865</xdr:rowOff>
    </xdr:to>
    <xdr:sp>
      <xdr:nvSpPr>
        <xdr:cNvPr id="8" name="Text Box 17"/>
        <xdr:cNvSpPr txBox="1">
          <a:spLocks noChangeAspect="1"/>
        </xdr:cNvSpPr>
      </xdr:nvSpPr>
      <xdr:spPr>
        <a:xfrm>
          <a:off x="1314450" y="36403915"/>
          <a:ext cx="323215" cy="788035"/>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189865</xdr:rowOff>
    </xdr:to>
    <xdr:sp>
      <xdr:nvSpPr>
        <xdr:cNvPr id="9" name="Text Box 17"/>
        <xdr:cNvSpPr txBox="1">
          <a:spLocks noChangeAspect="1"/>
        </xdr:cNvSpPr>
      </xdr:nvSpPr>
      <xdr:spPr>
        <a:xfrm>
          <a:off x="1475740" y="36403915"/>
          <a:ext cx="276860" cy="78803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10"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11"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12"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13"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3</xdr:col>
      <xdr:colOff>492760</xdr:colOff>
      <xdr:row>10</xdr:row>
      <xdr:rowOff>0</xdr:rowOff>
    </xdr:from>
    <xdr:to>
      <xdr:col>4</xdr:col>
      <xdr:colOff>175260</xdr:colOff>
      <xdr:row>10</xdr:row>
      <xdr:rowOff>112395</xdr:rowOff>
    </xdr:to>
    <xdr:sp>
      <xdr:nvSpPr>
        <xdr:cNvPr id="54" name="Text Box 17"/>
        <xdr:cNvSpPr txBox="1">
          <a:spLocks noChangeAspect="1"/>
        </xdr:cNvSpPr>
      </xdr:nvSpPr>
      <xdr:spPr>
        <a:xfrm>
          <a:off x="2454910" y="9996170"/>
          <a:ext cx="577850" cy="112395"/>
        </a:xfrm>
        <a:prstGeom prst="rect">
          <a:avLst/>
        </a:prstGeom>
        <a:noFill/>
        <a:ln w="9525">
          <a:noFill/>
        </a:ln>
      </xdr:spPr>
    </xdr:sp>
    <xdr:clientData/>
  </xdr:twoCellAnchor>
  <xdr:twoCellAnchor editAs="oneCell">
    <xdr:from>
      <xdr:col>3</xdr:col>
      <xdr:colOff>492760</xdr:colOff>
      <xdr:row>10</xdr:row>
      <xdr:rowOff>0</xdr:rowOff>
    </xdr:from>
    <xdr:to>
      <xdr:col>4</xdr:col>
      <xdr:colOff>175260</xdr:colOff>
      <xdr:row>10</xdr:row>
      <xdr:rowOff>130810</xdr:rowOff>
    </xdr:to>
    <xdr:sp>
      <xdr:nvSpPr>
        <xdr:cNvPr id="55" name="Text Box 17"/>
        <xdr:cNvSpPr txBox="1">
          <a:spLocks noChangeAspect="1"/>
        </xdr:cNvSpPr>
      </xdr:nvSpPr>
      <xdr:spPr>
        <a:xfrm>
          <a:off x="2454910" y="9996170"/>
          <a:ext cx="577850" cy="130810"/>
        </a:xfrm>
        <a:prstGeom prst="rect">
          <a:avLst/>
        </a:prstGeom>
        <a:noFill/>
        <a:ln w="9525">
          <a:noFill/>
        </a:ln>
      </xdr:spPr>
    </xdr:sp>
    <xdr:clientData/>
  </xdr:twoCellAnchor>
  <xdr:twoCellAnchor editAs="oneCell">
    <xdr:from>
      <xdr:col>2</xdr:col>
      <xdr:colOff>334010</xdr:colOff>
      <xdr:row>10</xdr:row>
      <xdr:rowOff>0</xdr:rowOff>
    </xdr:from>
    <xdr:to>
      <xdr:col>3</xdr:col>
      <xdr:colOff>351155</xdr:colOff>
      <xdr:row>10</xdr:row>
      <xdr:rowOff>112395</xdr:rowOff>
    </xdr:to>
    <xdr:sp>
      <xdr:nvSpPr>
        <xdr:cNvPr id="56" name="Text Box 17"/>
        <xdr:cNvSpPr txBox="1">
          <a:spLocks noChangeAspect="1"/>
        </xdr:cNvSpPr>
      </xdr:nvSpPr>
      <xdr:spPr>
        <a:xfrm>
          <a:off x="1610360" y="9996170"/>
          <a:ext cx="702945" cy="112395"/>
        </a:xfrm>
        <a:prstGeom prst="rect">
          <a:avLst/>
        </a:prstGeom>
        <a:noFill/>
        <a:ln w="9525">
          <a:noFill/>
        </a:ln>
      </xdr:spPr>
    </xdr:sp>
    <xdr:clientData/>
  </xdr:twoCellAnchor>
  <xdr:twoCellAnchor editAs="oneCell">
    <xdr:from>
      <xdr:col>2</xdr:col>
      <xdr:colOff>334010</xdr:colOff>
      <xdr:row>10</xdr:row>
      <xdr:rowOff>0</xdr:rowOff>
    </xdr:from>
    <xdr:to>
      <xdr:col>3</xdr:col>
      <xdr:colOff>351155</xdr:colOff>
      <xdr:row>10</xdr:row>
      <xdr:rowOff>130810</xdr:rowOff>
    </xdr:to>
    <xdr:sp>
      <xdr:nvSpPr>
        <xdr:cNvPr id="57" name="Text Box 17"/>
        <xdr:cNvSpPr txBox="1">
          <a:spLocks noChangeAspect="1"/>
        </xdr:cNvSpPr>
      </xdr:nvSpPr>
      <xdr:spPr>
        <a:xfrm>
          <a:off x="1610360" y="9996170"/>
          <a:ext cx="702945" cy="130810"/>
        </a:xfrm>
        <a:prstGeom prst="rect">
          <a:avLst/>
        </a:prstGeom>
        <a:noFill/>
        <a:ln w="9525">
          <a:noFill/>
        </a:ln>
      </xdr:spPr>
    </xdr:sp>
    <xdr:clientData/>
  </xdr:twoCellAnchor>
  <xdr:twoCellAnchor editAs="oneCell">
    <xdr:from>
      <xdr:col>3</xdr:col>
      <xdr:colOff>492760</xdr:colOff>
      <xdr:row>10</xdr:row>
      <xdr:rowOff>0</xdr:rowOff>
    </xdr:from>
    <xdr:to>
      <xdr:col>4</xdr:col>
      <xdr:colOff>175260</xdr:colOff>
      <xdr:row>10</xdr:row>
      <xdr:rowOff>112395</xdr:rowOff>
    </xdr:to>
    <xdr:sp>
      <xdr:nvSpPr>
        <xdr:cNvPr id="58" name="Text Box 17"/>
        <xdr:cNvSpPr txBox="1">
          <a:spLocks noChangeAspect="1"/>
        </xdr:cNvSpPr>
      </xdr:nvSpPr>
      <xdr:spPr>
        <a:xfrm>
          <a:off x="2454910" y="9996170"/>
          <a:ext cx="577850" cy="112395"/>
        </a:xfrm>
        <a:prstGeom prst="rect">
          <a:avLst/>
        </a:prstGeom>
        <a:noFill/>
        <a:ln w="9525">
          <a:noFill/>
        </a:ln>
      </xdr:spPr>
    </xdr:sp>
    <xdr:clientData/>
  </xdr:twoCellAnchor>
  <xdr:twoCellAnchor editAs="oneCell">
    <xdr:from>
      <xdr:col>3</xdr:col>
      <xdr:colOff>492760</xdr:colOff>
      <xdr:row>10</xdr:row>
      <xdr:rowOff>0</xdr:rowOff>
    </xdr:from>
    <xdr:to>
      <xdr:col>4</xdr:col>
      <xdr:colOff>175260</xdr:colOff>
      <xdr:row>10</xdr:row>
      <xdr:rowOff>130810</xdr:rowOff>
    </xdr:to>
    <xdr:sp>
      <xdr:nvSpPr>
        <xdr:cNvPr id="59" name="Text Box 17"/>
        <xdr:cNvSpPr txBox="1">
          <a:spLocks noChangeAspect="1"/>
        </xdr:cNvSpPr>
      </xdr:nvSpPr>
      <xdr:spPr>
        <a:xfrm>
          <a:off x="2454910" y="9996170"/>
          <a:ext cx="577850" cy="130810"/>
        </a:xfrm>
        <a:prstGeom prst="rect">
          <a:avLst/>
        </a:prstGeom>
        <a:noFill/>
        <a:ln w="9525">
          <a:noFill/>
        </a:ln>
      </xdr:spPr>
    </xdr:sp>
    <xdr:clientData/>
  </xdr:twoCellAnchor>
  <xdr:twoCellAnchor editAs="oneCell">
    <xdr:from>
      <xdr:col>2</xdr:col>
      <xdr:colOff>334010</xdr:colOff>
      <xdr:row>10</xdr:row>
      <xdr:rowOff>0</xdr:rowOff>
    </xdr:from>
    <xdr:to>
      <xdr:col>3</xdr:col>
      <xdr:colOff>351155</xdr:colOff>
      <xdr:row>10</xdr:row>
      <xdr:rowOff>112395</xdr:rowOff>
    </xdr:to>
    <xdr:sp>
      <xdr:nvSpPr>
        <xdr:cNvPr id="60" name="Text Box 17"/>
        <xdr:cNvSpPr txBox="1">
          <a:spLocks noChangeAspect="1"/>
        </xdr:cNvSpPr>
      </xdr:nvSpPr>
      <xdr:spPr>
        <a:xfrm>
          <a:off x="1610360" y="9996170"/>
          <a:ext cx="702945" cy="112395"/>
        </a:xfrm>
        <a:prstGeom prst="rect">
          <a:avLst/>
        </a:prstGeom>
        <a:noFill/>
        <a:ln w="9525">
          <a:noFill/>
        </a:ln>
      </xdr:spPr>
    </xdr:sp>
    <xdr:clientData/>
  </xdr:twoCellAnchor>
  <xdr:twoCellAnchor editAs="oneCell">
    <xdr:from>
      <xdr:col>2</xdr:col>
      <xdr:colOff>334010</xdr:colOff>
      <xdr:row>10</xdr:row>
      <xdr:rowOff>0</xdr:rowOff>
    </xdr:from>
    <xdr:to>
      <xdr:col>3</xdr:col>
      <xdr:colOff>351155</xdr:colOff>
      <xdr:row>10</xdr:row>
      <xdr:rowOff>130810</xdr:rowOff>
    </xdr:to>
    <xdr:sp>
      <xdr:nvSpPr>
        <xdr:cNvPr id="61" name="Text Box 17"/>
        <xdr:cNvSpPr txBox="1">
          <a:spLocks noChangeAspect="1"/>
        </xdr:cNvSpPr>
      </xdr:nvSpPr>
      <xdr:spPr>
        <a:xfrm>
          <a:off x="1610360" y="9996170"/>
          <a:ext cx="702945" cy="130810"/>
        </a:xfrm>
        <a:prstGeom prst="rect">
          <a:avLst/>
        </a:prstGeom>
        <a:noFill/>
        <a:ln w="9525">
          <a:noFill/>
        </a:ln>
      </xdr:spPr>
    </xdr:sp>
    <xdr:clientData/>
  </xdr:twoCellAnchor>
  <xdr:twoCellAnchor editAs="oneCell">
    <xdr:from>
      <xdr:col>3</xdr:col>
      <xdr:colOff>34925</xdr:colOff>
      <xdr:row>10</xdr:row>
      <xdr:rowOff>0</xdr:rowOff>
    </xdr:from>
    <xdr:to>
      <xdr:col>3</xdr:col>
      <xdr:colOff>356870</xdr:colOff>
      <xdr:row>10</xdr:row>
      <xdr:rowOff>767080</xdr:rowOff>
    </xdr:to>
    <xdr:sp>
      <xdr:nvSpPr>
        <xdr:cNvPr id="62" name="Text Box 17"/>
        <xdr:cNvSpPr txBox="1">
          <a:spLocks noChangeAspect="1"/>
        </xdr:cNvSpPr>
      </xdr:nvSpPr>
      <xdr:spPr>
        <a:xfrm>
          <a:off x="1997075" y="9996170"/>
          <a:ext cx="321945" cy="767080"/>
        </a:xfrm>
        <a:prstGeom prst="rect">
          <a:avLst/>
        </a:prstGeom>
        <a:noFill/>
        <a:ln w="9525">
          <a:noFill/>
        </a:ln>
      </xdr:spPr>
    </xdr:sp>
    <xdr:clientData/>
  </xdr:twoCellAnchor>
  <xdr:twoCellAnchor editAs="oneCell">
    <xdr:from>
      <xdr:col>3</xdr:col>
      <xdr:colOff>200025</xdr:colOff>
      <xdr:row>10</xdr:row>
      <xdr:rowOff>0</xdr:rowOff>
    </xdr:from>
    <xdr:to>
      <xdr:col>3</xdr:col>
      <xdr:colOff>474980</xdr:colOff>
      <xdr:row>10</xdr:row>
      <xdr:rowOff>767080</xdr:rowOff>
    </xdr:to>
    <xdr:sp>
      <xdr:nvSpPr>
        <xdr:cNvPr id="63" name="Text Box 17"/>
        <xdr:cNvSpPr txBox="1">
          <a:spLocks noChangeAspect="1"/>
        </xdr:cNvSpPr>
      </xdr:nvSpPr>
      <xdr:spPr>
        <a:xfrm>
          <a:off x="2162175" y="9996170"/>
          <a:ext cx="274955" cy="767080"/>
        </a:xfrm>
        <a:prstGeom prst="rect">
          <a:avLst/>
        </a:prstGeom>
        <a:noFill/>
        <a:ln w="9525">
          <a:noFill/>
        </a:ln>
      </xdr:spPr>
    </xdr:sp>
    <xdr:clientData/>
  </xdr:twoCellAnchor>
  <xdr:twoCellAnchor editAs="oneCell">
    <xdr:from>
      <xdr:col>3</xdr:col>
      <xdr:colOff>34925</xdr:colOff>
      <xdr:row>10</xdr:row>
      <xdr:rowOff>0</xdr:rowOff>
    </xdr:from>
    <xdr:to>
      <xdr:col>3</xdr:col>
      <xdr:colOff>356870</xdr:colOff>
      <xdr:row>10</xdr:row>
      <xdr:rowOff>785495</xdr:rowOff>
    </xdr:to>
    <xdr:sp>
      <xdr:nvSpPr>
        <xdr:cNvPr id="64" name="Text Box 17"/>
        <xdr:cNvSpPr txBox="1">
          <a:spLocks noChangeAspect="1"/>
        </xdr:cNvSpPr>
      </xdr:nvSpPr>
      <xdr:spPr>
        <a:xfrm>
          <a:off x="1997075" y="9996170"/>
          <a:ext cx="321945" cy="785495"/>
        </a:xfrm>
        <a:prstGeom prst="rect">
          <a:avLst/>
        </a:prstGeom>
        <a:noFill/>
        <a:ln w="9525">
          <a:noFill/>
        </a:ln>
      </xdr:spPr>
    </xdr:sp>
    <xdr:clientData/>
  </xdr:twoCellAnchor>
  <xdr:twoCellAnchor editAs="oneCell">
    <xdr:from>
      <xdr:col>3</xdr:col>
      <xdr:colOff>200025</xdr:colOff>
      <xdr:row>10</xdr:row>
      <xdr:rowOff>0</xdr:rowOff>
    </xdr:from>
    <xdr:to>
      <xdr:col>3</xdr:col>
      <xdr:colOff>474980</xdr:colOff>
      <xdr:row>10</xdr:row>
      <xdr:rowOff>785495</xdr:rowOff>
    </xdr:to>
    <xdr:sp>
      <xdr:nvSpPr>
        <xdr:cNvPr id="65" name="Text Box 17"/>
        <xdr:cNvSpPr txBox="1">
          <a:spLocks noChangeAspect="1"/>
        </xdr:cNvSpPr>
      </xdr:nvSpPr>
      <xdr:spPr>
        <a:xfrm>
          <a:off x="2162175" y="9996170"/>
          <a:ext cx="274955" cy="785495"/>
        </a:xfrm>
        <a:prstGeom prst="rect">
          <a:avLst/>
        </a:prstGeom>
        <a:noFill/>
        <a:ln w="9525">
          <a:noFill/>
        </a:ln>
      </xdr:spPr>
    </xdr:sp>
    <xdr:clientData/>
  </xdr:twoCellAnchor>
  <xdr:twoCellAnchor editAs="oneCell">
    <xdr:from>
      <xdr:col>3</xdr:col>
      <xdr:colOff>34925</xdr:colOff>
      <xdr:row>10</xdr:row>
      <xdr:rowOff>0</xdr:rowOff>
    </xdr:from>
    <xdr:to>
      <xdr:col>3</xdr:col>
      <xdr:colOff>356870</xdr:colOff>
      <xdr:row>10</xdr:row>
      <xdr:rowOff>785495</xdr:rowOff>
    </xdr:to>
    <xdr:sp>
      <xdr:nvSpPr>
        <xdr:cNvPr id="66" name="Text Box 17"/>
        <xdr:cNvSpPr txBox="1">
          <a:spLocks noChangeAspect="1"/>
        </xdr:cNvSpPr>
      </xdr:nvSpPr>
      <xdr:spPr>
        <a:xfrm>
          <a:off x="1997075" y="9996170"/>
          <a:ext cx="321945" cy="785495"/>
        </a:xfrm>
        <a:prstGeom prst="rect">
          <a:avLst/>
        </a:prstGeom>
        <a:noFill/>
        <a:ln w="9525">
          <a:noFill/>
        </a:ln>
      </xdr:spPr>
    </xdr:sp>
    <xdr:clientData/>
  </xdr:twoCellAnchor>
  <xdr:twoCellAnchor editAs="oneCell">
    <xdr:from>
      <xdr:col>3</xdr:col>
      <xdr:colOff>200025</xdr:colOff>
      <xdr:row>10</xdr:row>
      <xdr:rowOff>0</xdr:rowOff>
    </xdr:from>
    <xdr:to>
      <xdr:col>3</xdr:col>
      <xdr:colOff>474980</xdr:colOff>
      <xdr:row>10</xdr:row>
      <xdr:rowOff>785495</xdr:rowOff>
    </xdr:to>
    <xdr:sp>
      <xdr:nvSpPr>
        <xdr:cNvPr id="67" name="Text Box 17"/>
        <xdr:cNvSpPr txBox="1">
          <a:spLocks noChangeAspect="1"/>
        </xdr:cNvSpPr>
      </xdr:nvSpPr>
      <xdr:spPr>
        <a:xfrm>
          <a:off x="2162175" y="9996170"/>
          <a:ext cx="274955" cy="785495"/>
        </a:xfrm>
        <a:prstGeom prst="rect">
          <a:avLst/>
        </a:prstGeom>
        <a:noFill/>
        <a:ln w="9525">
          <a:noFill/>
        </a:ln>
      </xdr:spPr>
    </xdr:sp>
    <xdr:clientData/>
  </xdr:twoCellAnchor>
  <xdr:twoCellAnchor editAs="oneCell">
    <xdr:from>
      <xdr:col>3</xdr:col>
      <xdr:colOff>34925</xdr:colOff>
      <xdr:row>10</xdr:row>
      <xdr:rowOff>0</xdr:rowOff>
    </xdr:from>
    <xdr:to>
      <xdr:col>3</xdr:col>
      <xdr:colOff>356870</xdr:colOff>
      <xdr:row>10</xdr:row>
      <xdr:rowOff>767080</xdr:rowOff>
    </xdr:to>
    <xdr:sp>
      <xdr:nvSpPr>
        <xdr:cNvPr id="68" name="Text Box 17"/>
        <xdr:cNvSpPr txBox="1">
          <a:spLocks noChangeAspect="1"/>
        </xdr:cNvSpPr>
      </xdr:nvSpPr>
      <xdr:spPr>
        <a:xfrm>
          <a:off x="1997075" y="9996170"/>
          <a:ext cx="321945" cy="767080"/>
        </a:xfrm>
        <a:prstGeom prst="rect">
          <a:avLst/>
        </a:prstGeom>
        <a:noFill/>
        <a:ln w="9525">
          <a:noFill/>
        </a:ln>
      </xdr:spPr>
    </xdr:sp>
    <xdr:clientData/>
  </xdr:twoCellAnchor>
  <xdr:twoCellAnchor editAs="oneCell">
    <xdr:from>
      <xdr:col>3</xdr:col>
      <xdr:colOff>200025</xdr:colOff>
      <xdr:row>10</xdr:row>
      <xdr:rowOff>0</xdr:rowOff>
    </xdr:from>
    <xdr:to>
      <xdr:col>3</xdr:col>
      <xdr:colOff>474980</xdr:colOff>
      <xdr:row>10</xdr:row>
      <xdr:rowOff>767080</xdr:rowOff>
    </xdr:to>
    <xdr:sp>
      <xdr:nvSpPr>
        <xdr:cNvPr id="69" name="Text Box 17"/>
        <xdr:cNvSpPr txBox="1">
          <a:spLocks noChangeAspect="1"/>
        </xdr:cNvSpPr>
      </xdr:nvSpPr>
      <xdr:spPr>
        <a:xfrm>
          <a:off x="2162175" y="9996170"/>
          <a:ext cx="274955" cy="767080"/>
        </a:xfrm>
        <a:prstGeom prst="rect">
          <a:avLst/>
        </a:prstGeom>
        <a:noFill/>
        <a:ln w="9525">
          <a:noFill/>
        </a:ln>
      </xdr:spPr>
    </xdr:sp>
    <xdr:clientData/>
  </xdr:twoCellAnchor>
  <xdr:twoCellAnchor editAs="oneCell">
    <xdr:from>
      <xdr:col>3</xdr:col>
      <xdr:colOff>34925</xdr:colOff>
      <xdr:row>10</xdr:row>
      <xdr:rowOff>0</xdr:rowOff>
    </xdr:from>
    <xdr:to>
      <xdr:col>3</xdr:col>
      <xdr:colOff>356870</xdr:colOff>
      <xdr:row>10</xdr:row>
      <xdr:rowOff>785495</xdr:rowOff>
    </xdr:to>
    <xdr:sp>
      <xdr:nvSpPr>
        <xdr:cNvPr id="70" name="Text Box 17"/>
        <xdr:cNvSpPr txBox="1">
          <a:spLocks noChangeAspect="1"/>
        </xdr:cNvSpPr>
      </xdr:nvSpPr>
      <xdr:spPr>
        <a:xfrm>
          <a:off x="1997075" y="9996170"/>
          <a:ext cx="321945" cy="785495"/>
        </a:xfrm>
        <a:prstGeom prst="rect">
          <a:avLst/>
        </a:prstGeom>
        <a:noFill/>
        <a:ln w="9525">
          <a:noFill/>
        </a:ln>
      </xdr:spPr>
    </xdr:sp>
    <xdr:clientData/>
  </xdr:twoCellAnchor>
  <xdr:twoCellAnchor editAs="oneCell">
    <xdr:from>
      <xdr:col>3</xdr:col>
      <xdr:colOff>200025</xdr:colOff>
      <xdr:row>10</xdr:row>
      <xdr:rowOff>0</xdr:rowOff>
    </xdr:from>
    <xdr:to>
      <xdr:col>3</xdr:col>
      <xdr:colOff>474980</xdr:colOff>
      <xdr:row>10</xdr:row>
      <xdr:rowOff>785495</xdr:rowOff>
    </xdr:to>
    <xdr:sp>
      <xdr:nvSpPr>
        <xdr:cNvPr id="71" name="Text Box 17"/>
        <xdr:cNvSpPr txBox="1">
          <a:spLocks noChangeAspect="1"/>
        </xdr:cNvSpPr>
      </xdr:nvSpPr>
      <xdr:spPr>
        <a:xfrm>
          <a:off x="2162175" y="9996170"/>
          <a:ext cx="274955" cy="785495"/>
        </a:xfrm>
        <a:prstGeom prst="rect">
          <a:avLst/>
        </a:prstGeom>
        <a:noFill/>
        <a:ln w="9525">
          <a:noFill/>
        </a:ln>
      </xdr:spPr>
    </xdr:sp>
    <xdr:clientData/>
  </xdr:twoCellAnchor>
  <xdr:twoCellAnchor editAs="oneCell">
    <xdr:from>
      <xdr:col>3</xdr:col>
      <xdr:colOff>34925</xdr:colOff>
      <xdr:row>10</xdr:row>
      <xdr:rowOff>0</xdr:rowOff>
    </xdr:from>
    <xdr:to>
      <xdr:col>3</xdr:col>
      <xdr:colOff>356870</xdr:colOff>
      <xdr:row>10</xdr:row>
      <xdr:rowOff>785495</xdr:rowOff>
    </xdr:to>
    <xdr:sp>
      <xdr:nvSpPr>
        <xdr:cNvPr id="72" name="Text Box 17"/>
        <xdr:cNvSpPr txBox="1">
          <a:spLocks noChangeAspect="1"/>
        </xdr:cNvSpPr>
      </xdr:nvSpPr>
      <xdr:spPr>
        <a:xfrm>
          <a:off x="1997075" y="9996170"/>
          <a:ext cx="321945" cy="785495"/>
        </a:xfrm>
        <a:prstGeom prst="rect">
          <a:avLst/>
        </a:prstGeom>
        <a:noFill/>
        <a:ln w="9525">
          <a:noFill/>
        </a:ln>
      </xdr:spPr>
    </xdr:sp>
    <xdr:clientData/>
  </xdr:twoCellAnchor>
  <xdr:twoCellAnchor editAs="oneCell">
    <xdr:from>
      <xdr:col>3</xdr:col>
      <xdr:colOff>200025</xdr:colOff>
      <xdr:row>10</xdr:row>
      <xdr:rowOff>0</xdr:rowOff>
    </xdr:from>
    <xdr:to>
      <xdr:col>3</xdr:col>
      <xdr:colOff>474980</xdr:colOff>
      <xdr:row>10</xdr:row>
      <xdr:rowOff>785495</xdr:rowOff>
    </xdr:to>
    <xdr:sp>
      <xdr:nvSpPr>
        <xdr:cNvPr id="73" name="Text Box 17"/>
        <xdr:cNvSpPr txBox="1">
          <a:spLocks noChangeAspect="1"/>
        </xdr:cNvSpPr>
      </xdr:nvSpPr>
      <xdr:spPr>
        <a:xfrm>
          <a:off x="2162175" y="9996170"/>
          <a:ext cx="274955" cy="78549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14"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15"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16"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17"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189865</xdr:rowOff>
    </xdr:to>
    <xdr:sp>
      <xdr:nvSpPr>
        <xdr:cNvPr id="18" name="Text Box 17"/>
        <xdr:cNvSpPr txBox="1">
          <a:spLocks noChangeAspect="1"/>
        </xdr:cNvSpPr>
      </xdr:nvSpPr>
      <xdr:spPr>
        <a:xfrm>
          <a:off x="1314450" y="36403915"/>
          <a:ext cx="323215" cy="788035"/>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189865</xdr:rowOff>
    </xdr:to>
    <xdr:sp>
      <xdr:nvSpPr>
        <xdr:cNvPr id="19" name="Text Box 17"/>
        <xdr:cNvSpPr txBox="1">
          <a:spLocks noChangeAspect="1"/>
        </xdr:cNvSpPr>
      </xdr:nvSpPr>
      <xdr:spPr>
        <a:xfrm>
          <a:off x="1475740" y="36403915"/>
          <a:ext cx="276860" cy="78803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189865</xdr:rowOff>
    </xdr:to>
    <xdr:sp>
      <xdr:nvSpPr>
        <xdr:cNvPr id="20" name="Text Box 17"/>
        <xdr:cNvSpPr txBox="1">
          <a:spLocks noChangeAspect="1"/>
        </xdr:cNvSpPr>
      </xdr:nvSpPr>
      <xdr:spPr>
        <a:xfrm>
          <a:off x="1314450" y="36403915"/>
          <a:ext cx="323215" cy="788035"/>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189865</xdr:rowOff>
    </xdr:to>
    <xdr:sp>
      <xdr:nvSpPr>
        <xdr:cNvPr id="21" name="Text Box 17"/>
        <xdr:cNvSpPr txBox="1">
          <a:spLocks noChangeAspect="1"/>
        </xdr:cNvSpPr>
      </xdr:nvSpPr>
      <xdr:spPr>
        <a:xfrm>
          <a:off x="1475740" y="36403915"/>
          <a:ext cx="276860" cy="78803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22"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23"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24"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25"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17</xdr:row>
      <xdr:rowOff>0</xdr:rowOff>
    </xdr:from>
    <xdr:to>
      <xdr:col>2</xdr:col>
      <xdr:colOff>361315</xdr:colOff>
      <xdr:row>17</xdr:row>
      <xdr:rowOff>781050</xdr:rowOff>
    </xdr:to>
    <xdr:sp>
      <xdr:nvSpPr>
        <xdr:cNvPr id="26" name="Text Box 17"/>
        <xdr:cNvSpPr txBox="1">
          <a:spLocks noChangeAspect="1"/>
        </xdr:cNvSpPr>
      </xdr:nvSpPr>
      <xdr:spPr>
        <a:xfrm>
          <a:off x="1314450" y="22738080"/>
          <a:ext cx="323215" cy="781050"/>
        </a:xfrm>
        <a:prstGeom prst="rect">
          <a:avLst/>
        </a:prstGeom>
        <a:noFill/>
        <a:ln w="9525">
          <a:noFill/>
        </a:ln>
      </xdr:spPr>
    </xdr:sp>
    <xdr:clientData/>
  </xdr:twoCellAnchor>
  <xdr:twoCellAnchor editAs="oneCell">
    <xdr:from>
      <xdr:col>2</xdr:col>
      <xdr:colOff>199390</xdr:colOff>
      <xdr:row>17</xdr:row>
      <xdr:rowOff>0</xdr:rowOff>
    </xdr:from>
    <xdr:to>
      <xdr:col>2</xdr:col>
      <xdr:colOff>476250</xdr:colOff>
      <xdr:row>17</xdr:row>
      <xdr:rowOff>781050</xdr:rowOff>
    </xdr:to>
    <xdr:sp>
      <xdr:nvSpPr>
        <xdr:cNvPr id="27" name="Text Box 17"/>
        <xdr:cNvSpPr txBox="1">
          <a:spLocks noChangeAspect="1"/>
        </xdr:cNvSpPr>
      </xdr:nvSpPr>
      <xdr:spPr>
        <a:xfrm>
          <a:off x="1475740" y="22738080"/>
          <a:ext cx="276860" cy="781050"/>
        </a:xfrm>
        <a:prstGeom prst="rect">
          <a:avLst/>
        </a:prstGeom>
        <a:noFill/>
        <a:ln w="9525">
          <a:noFill/>
        </a:ln>
      </xdr:spPr>
    </xdr:sp>
    <xdr:clientData/>
  </xdr:twoCellAnchor>
  <xdr:twoCellAnchor editAs="oneCell">
    <xdr:from>
      <xdr:col>2</xdr:col>
      <xdr:colOff>38100</xdr:colOff>
      <xdr:row>17</xdr:row>
      <xdr:rowOff>0</xdr:rowOff>
    </xdr:from>
    <xdr:to>
      <xdr:col>2</xdr:col>
      <xdr:colOff>361315</xdr:colOff>
      <xdr:row>17</xdr:row>
      <xdr:rowOff>781050</xdr:rowOff>
    </xdr:to>
    <xdr:sp>
      <xdr:nvSpPr>
        <xdr:cNvPr id="28" name="Text Box 17"/>
        <xdr:cNvSpPr txBox="1">
          <a:spLocks noChangeAspect="1"/>
        </xdr:cNvSpPr>
      </xdr:nvSpPr>
      <xdr:spPr>
        <a:xfrm>
          <a:off x="1314450" y="22738080"/>
          <a:ext cx="323215" cy="781050"/>
        </a:xfrm>
        <a:prstGeom prst="rect">
          <a:avLst/>
        </a:prstGeom>
        <a:noFill/>
        <a:ln w="9525">
          <a:noFill/>
        </a:ln>
      </xdr:spPr>
    </xdr:sp>
    <xdr:clientData/>
  </xdr:twoCellAnchor>
  <xdr:twoCellAnchor editAs="oneCell">
    <xdr:from>
      <xdr:col>2</xdr:col>
      <xdr:colOff>199390</xdr:colOff>
      <xdr:row>17</xdr:row>
      <xdr:rowOff>0</xdr:rowOff>
    </xdr:from>
    <xdr:to>
      <xdr:col>2</xdr:col>
      <xdr:colOff>476250</xdr:colOff>
      <xdr:row>17</xdr:row>
      <xdr:rowOff>781050</xdr:rowOff>
    </xdr:to>
    <xdr:sp>
      <xdr:nvSpPr>
        <xdr:cNvPr id="29" name="Text Box 17"/>
        <xdr:cNvSpPr txBox="1">
          <a:spLocks noChangeAspect="1"/>
        </xdr:cNvSpPr>
      </xdr:nvSpPr>
      <xdr:spPr>
        <a:xfrm>
          <a:off x="1475740" y="22738080"/>
          <a:ext cx="276860" cy="781050"/>
        </a:xfrm>
        <a:prstGeom prst="rect">
          <a:avLst/>
        </a:prstGeom>
        <a:noFill/>
        <a:ln w="9525">
          <a:noFill/>
        </a:ln>
      </xdr:spPr>
    </xdr:sp>
    <xdr:clientData/>
  </xdr:twoCellAnchor>
  <xdr:twoCellAnchor editAs="oneCell">
    <xdr:from>
      <xdr:col>2</xdr:col>
      <xdr:colOff>38100</xdr:colOff>
      <xdr:row>17</xdr:row>
      <xdr:rowOff>0</xdr:rowOff>
    </xdr:from>
    <xdr:to>
      <xdr:col>2</xdr:col>
      <xdr:colOff>361315</xdr:colOff>
      <xdr:row>17</xdr:row>
      <xdr:rowOff>788035</xdr:rowOff>
    </xdr:to>
    <xdr:sp>
      <xdr:nvSpPr>
        <xdr:cNvPr id="30" name="Text Box 17"/>
        <xdr:cNvSpPr txBox="1">
          <a:spLocks noChangeAspect="1"/>
        </xdr:cNvSpPr>
      </xdr:nvSpPr>
      <xdr:spPr>
        <a:xfrm>
          <a:off x="1314450" y="22738080"/>
          <a:ext cx="323215" cy="788035"/>
        </a:xfrm>
        <a:prstGeom prst="rect">
          <a:avLst/>
        </a:prstGeom>
        <a:noFill/>
        <a:ln w="9525">
          <a:noFill/>
        </a:ln>
      </xdr:spPr>
    </xdr:sp>
    <xdr:clientData/>
  </xdr:twoCellAnchor>
  <xdr:twoCellAnchor editAs="oneCell">
    <xdr:from>
      <xdr:col>2</xdr:col>
      <xdr:colOff>199390</xdr:colOff>
      <xdr:row>17</xdr:row>
      <xdr:rowOff>0</xdr:rowOff>
    </xdr:from>
    <xdr:to>
      <xdr:col>2</xdr:col>
      <xdr:colOff>476250</xdr:colOff>
      <xdr:row>17</xdr:row>
      <xdr:rowOff>788035</xdr:rowOff>
    </xdr:to>
    <xdr:sp>
      <xdr:nvSpPr>
        <xdr:cNvPr id="31" name="Text Box 17"/>
        <xdr:cNvSpPr txBox="1">
          <a:spLocks noChangeAspect="1"/>
        </xdr:cNvSpPr>
      </xdr:nvSpPr>
      <xdr:spPr>
        <a:xfrm>
          <a:off x="1475740" y="22738080"/>
          <a:ext cx="276860" cy="788035"/>
        </a:xfrm>
        <a:prstGeom prst="rect">
          <a:avLst/>
        </a:prstGeom>
        <a:noFill/>
        <a:ln w="9525">
          <a:noFill/>
        </a:ln>
      </xdr:spPr>
    </xdr:sp>
    <xdr:clientData/>
  </xdr:twoCellAnchor>
  <xdr:twoCellAnchor editAs="oneCell">
    <xdr:from>
      <xdr:col>2</xdr:col>
      <xdr:colOff>38100</xdr:colOff>
      <xdr:row>17</xdr:row>
      <xdr:rowOff>0</xdr:rowOff>
    </xdr:from>
    <xdr:to>
      <xdr:col>2</xdr:col>
      <xdr:colOff>361315</xdr:colOff>
      <xdr:row>17</xdr:row>
      <xdr:rowOff>788035</xdr:rowOff>
    </xdr:to>
    <xdr:sp>
      <xdr:nvSpPr>
        <xdr:cNvPr id="32" name="Text Box 17"/>
        <xdr:cNvSpPr txBox="1">
          <a:spLocks noChangeAspect="1"/>
        </xdr:cNvSpPr>
      </xdr:nvSpPr>
      <xdr:spPr>
        <a:xfrm>
          <a:off x="1314450" y="22738080"/>
          <a:ext cx="323215" cy="788035"/>
        </a:xfrm>
        <a:prstGeom prst="rect">
          <a:avLst/>
        </a:prstGeom>
        <a:noFill/>
        <a:ln w="9525">
          <a:noFill/>
        </a:ln>
      </xdr:spPr>
    </xdr:sp>
    <xdr:clientData/>
  </xdr:twoCellAnchor>
  <xdr:twoCellAnchor editAs="oneCell">
    <xdr:from>
      <xdr:col>2</xdr:col>
      <xdr:colOff>199390</xdr:colOff>
      <xdr:row>17</xdr:row>
      <xdr:rowOff>0</xdr:rowOff>
    </xdr:from>
    <xdr:to>
      <xdr:col>2</xdr:col>
      <xdr:colOff>476250</xdr:colOff>
      <xdr:row>17</xdr:row>
      <xdr:rowOff>788035</xdr:rowOff>
    </xdr:to>
    <xdr:sp>
      <xdr:nvSpPr>
        <xdr:cNvPr id="33" name="Text Box 17"/>
        <xdr:cNvSpPr txBox="1">
          <a:spLocks noChangeAspect="1"/>
        </xdr:cNvSpPr>
      </xdr:nvSpPr>
      <xdr:spPr>
        <a:xfrm>
          <a:off x="1475740" y="22738080"/>
          <a:ext cx="276860" cy="788035"/>
        </a:xfrm>
        <a:prstGeom prst="rect">
          <a:avLst/>
        </a:prstGeom>
        <a:noFill/>
        <a:ln w="9525">
          <a:noFill/>
        </a:ln>
      </xdr:spPr>
    </xdr:sp>
    <xdr:clientData/>
  </xdr:twoCellAnchor>
  <xdr:twoCellAnchor editAs="oneCell">
    <xdr:from>
      <xdr:col>2</xdr:col>
      <xdr:colOff>38100</xdr:colOff>
      <xdr:row>17</xdr:row>
      <xdr:rowOff>0</xdr:rowOff>
    </xdr:from>
    <xdr:to>
      <xdr:col>2</xdr:col>
      <xdr:colOff>361315</xdr:colOff>
      <xdr:row>17</xdr:row>
      <xdr:rowOff>781050</xdr:rowOff>
    </xdr:to>
    <xdr:sp>
      <xdr:nvSpPr>
        <xdr:cNvPr id="34" name="Text Box 17"/>
        <xdr:cNvSpPr txBox="1">
          <a:spLocks noChangeAspect="1"/>
        </xdr:cNvSpPr>
      </xdr:nvSpPr>
      <xdr:spPr>
        <a:xfrm>
          <a:off x="1314450" y="22738080"/>
          <a:ext cx="323215" cy="781050"/>
        </a:xfrm>
        <a:prstGeom prst="rect">
          <a:avLst/>
        </a:prstGeom>
        <a:noFill/>
        <a:ln w="9525">
          <a:noFill/>
        </a:ln>
      </xdr:spPr>
    </xdr:sp>
    <xdr:clientData/>
  </xdr:twoCellAnchor>
  <xdr:twoCellAnchor editAs="oneCell">
    <xdr:from>
      <xdr:col>2</xdr:col>
      <xdr:colOff>199390</xdr:colOff>
      <xdr:row>17</xdr:row>
      <xdr:rowOff>0</xdr:rowOff>
    </xdr:from>
    <xdr:to>
      <xdr:col>2</xdr:col>
      <xdr:colOff>476250</xdr:colOff>
      <xdr:row>17</xdr:row>
      <xdr:rowOff>781050</xdr:rowOff>
    </xdr:to>
    <xdr:sp>
      <xdr:nvSpPr>
        <xdr:cNvPr id="35" name="Text Box 17"/>
        <xdr:cNvSpPr txBox="1">
          <a:spLocks noChangeAspect="1"/>
        </xdr:cNvSpPr>
      </xdr:nvSpPr>
      <xdr:spPr>
        <a:xfrm>
          <a:off x="1475740" y="22738080"/>
          <a:ext cx="276860" cy="781050"/>
        </a:xfrm>
        <a:prstGeom prst="rect">
          <a:avLst/>
        </a:prstGeom>
        <a:noFill/>
        <a:ln w="9525">
          <a:noFill/>
        </a:ln>
      </xdr:spPr>
    </xdr:sp>
    <xdr:clientData/>
  </xdr:twoCellAnchor>
  <xdr:twoCellAnchor editAs="oneCell">
    <xdr:from>
      <xdr:col>2</xdr:col>
      <xdr:colOff>38100</xdr:colOff>
      <xdr:row>17</xdr:row>
      <xdr:rowOff>0</xdr:rowOff>
    </xdr:from>
    <xdr:to>
      <xdr:col>2</xdr:col>
      <xdr:colOff>361315</xdr:colOff>
      <xdr:row>17</xdr:row>
      <xdr:rowOff>781050</xdr:rowOff>
    </xdr:to>
    <xdr:sp>
      <xdr:nvSpPr>
        <xdr:cNvPr id="36" name="Text Box 17"/>
        <xdr:cNvSpPr txBox="1">
          <a:spLocks noChangeAspect="1"/>
        </xdr:cNvSpPr>
      </xdr:nvSpPr>
      <xdr:spPr>
        <a:xfrm>
          <a:off x="1314450" y="22738080"/>
          <a:ext cx="323215" cy="781050"/>
        </a:xfrm>
        <a:prstGeom prst="rect">
          <a:avLst/>
        </a:prstGeom>
        <a:noFill/>
        <a:ln w="9525">
          <a:noFill/>
        </a:ln>
      </xdr:spPr>
    </xdr:sp>
    <xdr:clientData/>
  </xdr:twoCellAnchor>
  <xdr:twoCellAnchor editAs="oneCell">
    <xdr:from>
      <xdr:col>2</xdr:col>
      <xdr:colOff>199390</xdr:colOff>
      <xdr:row>17</xdr:row>
      <xdr:rowOff>0</xdr:rowOff>
    </xdr:from>
    <xdr:to>
      <xdr:col>2</xdr:col>
      <xdr:colOff>476250</xdr:colOff>
      <xdr:row>17</xdr:row>
      <xdr:rowOff>781050</xdr:rowOff>
    </xdr:to>
    <xdr:sp>
      <xdr:nvSpPr>
        <xdr:cNvPr id="37" name="Text Box 17"/>
        <xdr:cNvSpPr txBox="1">
          <a:spLocks noChangeAspect="1"/>
        </xdr:cNvSpPr>
      </xdr:nvSpPr>
      <xdr:spPr>
        <a:xfrm>
          <a:off x="1475740" y="22738080"/>
          <a:ext cx="276860" cy="781050"/>
        </a:xfrm>
        <a:prstGeom prst="rect">
          <a:avLst/>
        </a:prstGeom>
        <a:noFill/>
        <a:ln w="9525">
          <a:noFill/>
        </a:ln>
      </xdr:spPr>
    </xdr:sp>
    <xdr:clientData/>
  </xdr:twoCellAnchor>
  <xdr:twoCellAnchor editAs="oneCell">
    <xdr:from>
      <xdr:col>2</xdr:col>
      <xdr:colOff>38100</xdr:colOff>
      <xdr:row>14</xdr:row>
      <xdr:rowOff>0</xdr:rowOff>
    </xdr:from>
    <xdr:to>
      <xdr:col>2</xdr:col>
      <xdr:colOff>361315</xdr:colOff>
      <xdr:row>15</xdr:row>
      <xdr:rowOff>234950</xdr:rowOff>
    </xdr:to>
    <xdr:sp>
      <xdr:nvSpPr>
        <xdr:cNvPr id="38" name="Text Box 17"/>
        <xdr:cNvSpPr txBox="1">
          <a:spLocks noChangeAspect="1"/>
        </xdr:cNvSpPr>
      </xdr:nvSpPr>
      <xdr:spPr>
        <a:xfrm>
          <a:off x="1314450" y="18698845"/>
          <a:ext cx="323215" cy="780415"/>
        </a:xfrm>
        <a:prstGeom prst="rect">
          <a:avLst/>
        </a:prstGeom>
        <a:noFill/>
        <a:ln w="9525">
          <a:noFill/>
        </a:ln>
      </xdr:spPr>
    </xdr:sp>
    <xdr:clientData/>
  </xdr:twoCellAnchor>
  <xdr:twoCellAnchor editAs="oneCell">
    <xdr:from>
      <xdr:col>2</xdr:col>
      <xdr:colOff>199390</xdr:colOff>
      <xdr:row>14</xdr:row>
      <xdr:rowOff>0</xdr:rowOff>
    </xdr:from>
    <xdr:to>
      <xdr:col>2</xdr:col>
      <xdr:colOff>476250</xdr:colOff>
      <xdr:row>15</xdr:row>
      <xdr:rowOff>234950</xdr:rowOff>
    </xdr:to>
    <xdr:sp>
      <xdr:nvSpPr>
        <xdr:cNvPr id="39" name="Text Box 17"/>
        <xdr:cNvSpPr txBox="1">
          <a:spLocks noChangeAspect="1"/>
        </xdr:cNvSpPr>
      </xdr:nvSpPr>
      <xdr:spPr>
        <a:xfrm>
          <a:off x="1475740" y="18698845"/>
          <a:ext cx="276860" cy="780415"/>
        </a:xfrm>
        <a:prstGeom prst="rect">
          <a:avLst/>
        </a:prstGeom>
        <a:noFill/>
        <a:ln w="9525">
          <a:noFill/>
        </a:ln>
      </xdr:spPr>
    </xdr:sp>
    <xdr:clientData/>
  </xdr:twoCellAnchor>
  <xdr:twoCellAnchor editAs="oneCell">
    <xdr:from>
      <xdr:col>2</xdr:col>
      <xdr:colOff>38100</xdr:colOff>
      <xdr:row>14</xdr:row>
      <xdr:rowOff>0</xdr:rowOff>
    </xdr:from>
    <xdr:to>
      <xdr:col>2</xdr:col>
      <xdr:colOff>361315</xdr:colOff>
      <xdr:row>15</xdr:row>
      <xdr:rowOff>234950</xdr:rowOff>
    </xdr:to>
    <xdr:sp>
      <xdr:nvSpPr>
        <xdr:cNvPr id="40" name="Text Box 17"/>
        <xdr:cNvSpPr txBox="1">
          <a:spLocks noChangeAspect="1"/>
        </xdr:cNvSpPr>
      </xdr:nvSpPr>
      <xdr:spPr>
        <a:xfrm>
          <a:off x="1314450" y="18698845"/>
          <a:ext cx="323215" cy="780415"/>
        </a:xfrm>
        <a:prstGeom prst="rect">
          <a:avLst/>
        </a:prstGeom>
        <a:noFill/>
        <a:ln w="9525">
          <a:noFill/>
        </a:ln>
      </xdr:spPr>
    </xdr:sp>
    <xdr:clientData/>
  </xdr:twoCellAnchor>
  <xdr:twoCellAnchor editAs="oneCell">
    <xdr:from>
      <xdr:col>2</xdr:col>
      <xdr:colOff>199390</xdr:colOff>
      <xdr:row>14</xdr:row>
      <xdr:rowOff>0</xdr:rowOff>
    </xdr:from>
    <xdr:to>
      <xdr:col>2</xdr:col>
      <xdr:colOff>476250</xdr:colOff>
      <xdr:row>15</xdr:row>
      <xdr:rowOff>234950</xdr:rowOff>
    </xdr:to>
    <xdr:sp>
      <xdr:nvSpPr>
        <xdr:cNvPr id="41" name="Text Box 17"/>
        <xdr:cNvSpPr txBox="1">
          <a:spLocks noChangeAspect="1"/>
        </xdr:cNvSpPr>
      </xdr:nvSpPr>
      <xdr:spPr>
        <a:xfrm>
          <a:off x="1475740" y="18698845"/>
          <a:ext cx="276860" cy="780415"/>
        </a:xfrm>
        <a:prstGeom prst="rect">
          <a:avLst/>
        </a:prstGeom>
        <a:noFill/>
        <a:ln w="9525">
          <a:noFill/>
        </a:ln>
      </xdr:spPr>
    </xdr:sp>
    <xdr:clientData/>
  </xdr:twoCellAnchor>
  <xdr:twoCellAnchor editAs="oneCell">
    <xdr:from>
      <xdr:col>2</xdr:col>
      <xdr:colOff>38100</xdr:colOff>
      <xdr:row>14</xdr:row>
      <xdr:rowOff>0</xdr:rowOff>
    </xdr:from>
    <xdr:to>
      <xdr:col>2</xdr:col>
      <xdr:colOff>361315</xdr:colOff>
      <xdr:row>15</xdr:row>
      <xdr:rowOff>241935</xdr:rowOff>
    </xdr:to>
    <xdr:sp>
      <xdr:nvSpPr>
        <xdr:cNvPr id="42" name="Text Box 17"/>
        <xdr:cNvSpPr txBox="1">
          <a:spLocks noChangeAspect="1"/>
        </xdr:cNvSpPr>
      </xdr:nvSpPr>
      <xdr:spPr>
        <a:xfrm>
          <a:off x="1314450" y="18698845"/>
          <a:ext cx="323215" cy="787400"/>
        </a:xfrm>
        <a:prstGeom prst="rect">
          <a:avLst/>
        </a:prstGeom>
        <a:noFill/>
        <a:ln w="9525">
          <a:noFill/>
        </a:ln>
      </xdr:spPr>
    </xdr:sp>
    <xdr:clientData/>
  </xdr:twoCellAnchor>
  <xdr:twoCellAnchor editAs="oneCell">
    <xdr:from>
      <xdr:col>2</xdr:col>
      <xdr:colOff>199390</xdr:colOff>
      <xdr:row>14</xdr:row>
      <xdr:rowOff>0</xdr:rowOff>
    </xdr:from>
    <xdr:to>
      <xdr:col>2</xdr:col>
      <xdr:colOff>476250</xdr:colOff>
      <xdr:row>15</xdr:row>
      <xdr:rowOff>241935</xdr:rowOff>
    </xdr:to>
    <xdr:sp>
      <xdr:nvSpPr>
        <xdr:cNvPr id="43" name="Text Box 17"/>
        <xdr:cNvSpPr txBox="1">
          <a:spLocks noChangeAspect="1"/>
        </xdr:cNvSpPr>
      </xdr:nvSpPr>
      <xdr:spPr>
        <a:xfrm>
          <a:off x="1475740" y="18698845"/>
          <a:ext cx="276860" cy="787400"/>
        </a:xfrm>
        <a:prstGeom prst="rect">
          <a:avLst/>
        </a:prstGeom>
        <a:noFill/>
        <a:ln w="9525">
          <a:noFill/>
        </a:ln>
      </xdr:spPr>
    </xdr:sp>
    <xdr:clientData/>
  </xdr:twoCellAnchor>
  <xdr:twoCellAnchor editAs="oneCell">
    <xdr:from>
      <xdr:col>2</xdr:col>
      <xdr:colOff>38100</xdr:colOff>
      <xdr:row>14</xdr:row>
      <xdr:rowOff>0</xdr:rowOff>
    </xdr:from>
    <xdr:to>
      <xdr:col>2</xdr:col>
      <xdr:colOff>361315</xdr:colOff>
      <xdr:row>15</xdr:row>
      <xdr:rowOff>241935</xdr:rowOff>
    </xdr:to>
    <xdr:sp>
      <xdr:nvSpPr>
        <xdr:cNvPr id="44" name="Text Box 17"/>
        <xdr:cNvSpPr txBox="1">
          <a:spLocks noChangeAspect="1"/>
        </xdr:cNvSpPr>
      </xdr:nvSpPr>
      <xdr:spPr>
        <a:xfrm>
          <a:off x="1314450" y="18698845"/>
          <a:ext cx="323215" cy="787400"/>
        </a:xfrm>
        <a:prstGeom prst="rect">
          <a:avLst/>
        </a:prstGeom>
        <a:noFill/>
        <a:ln w="9525">
          <a:noFill/>
        </a:ln>
      </xdr:spPr>
    </xdr:sp>
    <xdr:clientData/>
  </xdr:twoCellAnchor>
  <xdr:twoCellAnchor editAs="oneCell">
    <xdr:from>
      <xdr:col>2</xdr:col>
      <xdr:colOff>199390</xdr:colOff>
      <xdr:row>14</xdr:row>
      <xdr:rowOff>0</xdr:rowOff>
    </xdr:from>
    <xdr:to>
      <xdr:col>2</xdr:col>
      <xdr:colOff>476250</xdr:colOff>
      <xdr:row>15</xdr:row>
      <xdr:rowOff>241935</xdr:rowOff>
    </xdr:to>
    <xdr:sp>
      <xdr:nvSpPr>
        <xdr:cNvPr id="45" name="Text Box 17"/>
        <xdr:cNvSpPr txBox="1">
          <a:spLocks noChangeAspect="1"/>
        </xdr:cNvSpPr>
      </xdr:nvSpPr>
      <xdr:spPr>
        <a:xfrm>
          <a:off x="1475740" y="18698845"/>
          <a:ext cx="276860" cy="787400"/>
        </a:xfrm>
        <a:prstGeom prst="rect">
          <a:avLst/>
        </a:prstGeom>
        <a:noFill/>
        <a:ln w="9525">
          <a:noFill/>
        </a:ln>
      </xdr:spPr>
    </xdr:sp>
    <xdr:clientData/>
  </xdr:twoCellAnchor>
  <xdr:twoCellAnchor editAs="oneCell">
    <xdr:from>
      <xdr:col>2</xdr:col>
      <xdr:colOff>38100</xdr:colOff>
      <xdr:row>14</xdr:row>
      <xdr:rowOff>0</xdr:rowOff>
    </xdr:from>
    <xdr:to>
      <xdr:col>2</xdr:col>
      <xdr:colOff>361315</xdr:colOff>
      <xdr:row>15</xdr:row>
      <xdr:rowOff>234950</xdr:rowOff>
    </xdr:to>
    <xdr:sp>
      <xdr:nvSpPr>
        <xdr:cNvPr id="46" name="Text Box 17"/>
        <xdr:cNvSpPr txBox="1">
          <a:spLocks noChangeAspect="1"/>
        </xdr:cNvSpPr>
      </xdr:nvSpPr>
      <xdr:spPr>
        <a:xfrm>
          <a:off x="1314450" y="18698845"/>
          <a:ext cx="323215" cy="780415"/>
        </a:xfrm>
        <a:prstGeom prst="rect">
          <a:avLst/>
        </a:prstGeom>
        <a:noFill/>
        <a:ln w="9525">
          <a:noFill/>
        </a:ln>
      </xdr:spPr>
    </xdr:sp>
    <xdr:clientData/>
  </xdr:twoCellAnchor>
  <xdr:twoCellAnchor editAs="oneCell">
    <xdr:from>
      <xdr:col>2</xdr:col>
      <xdr:colOff>199390</xdr:colOff>
      <xdr:row>14</xdr:row>
      <xdr:rowOff>0</xdr:rowOff>
    </xdr:from>
    <xdr:to>
      <xdr:col>2</xdr:col>
      <xdr:colOff>476250</xdr:colOff>
      <xdr:row>15</xdr:row>
      <xdr:rowOff>234950</xdr:rowOff>
    </xdr:to>
    <xdr:sp>
      <xdr:nvSpPr>
        <xdr:cNvPr id="47" name="Text Box 17"/>
        <xdr:cNvSpPr txBox="1">
          <a:spLocks noChangeAspect="1"/>
        </xdr:cNvSpPr>
      </xdr:nvSpPr>
      <xdr:spPr>
        <a:xfrm>
          <a:off x="1475740" y="18698845"/>
          <a:ext cx="276860" cy="780415"/>
        </a:xfrm>
        <a:prstGeom prst="rect">
          <a:avLst/>
        </a:prstGeom>
        <a:noFill/>
        <a:ln w="9525">
          <a:noFill/>
        </a:ln>
      </xdr:spPr>
    </xdr:sp>
    <xdr:clientData/>
  </xdr:twoCellAnchor>
  <xdr:twoCellAnchor editAs="oneCell">
    <xdr:from>
      <xdr:col>2</xdr:col>
      <xdr:colOff>38100</xdr:colOff>
      <xdr:row>14</xdr:row>
      <xdr:rowOff>0</xdr:rowOff>
    </xdr:from>
    <xdr:to>
      <xdr:col>2</xdr:col>
      <xdr:colOff>361315</xdr:colOff>
      <xdr:row>15</xdr:row>
      <xdr:rowOff>234950</xdr:rowOff>
    </xdr:to>
    <xdr:sp>
      <xdr:nvSpPr>
        <xdr:cNvPr id="48" name="Text Box 17"/>
        <xdr:cNvSpPr txBox="1">
          <a:spLocks noChangeAspect="1"/>
        </xdr:cNvSpPr>
      </xdr:nvSpPr>
      <xdr:spPr>
        <a:xfrm>
          <a:off x="1314450" y="18698845"/>
          <a:ext cx="323215" cy="780415"/>
        </a:xfrm>
        <a:prstGeom prst="rect">
          <a:avLst/>
        </a:prstGeom>
        <a:noFill/>
        <a:ln w="9525">
          <a:noFill/>
        </a:ln>
      </xdr:spPr>
    </xdr:sp>
    <xdr:clientData/>
  </xdr:twoCellAnchor>
  <xdr:twoCellAnchor editAs="oneCell">
    <xdr:from>
      <xdr:col>2</xdr:col>
      <xdr:colOff>199390</xdr:colOff>
      <xdr:row>14</xdr:row>
      <xdr:rowOff>0</xdr:rowOff>
    </xdr:from>
    <xdr:to>
      <xdr:col>2</xdr:col>
      <xdr:colOff>476250</xdr:colOff>
      <xdr:row>15</xdr:row>
      <xdr:rowOff>234950</xdr:rowOff>
    </xdr:to>
    <xdr:sp>
      <xdr:nvSpPr>
        <xdr:cNvPr id="49" name="Text Box 17"/>
        <xdr:cNvSpPr txBox="1">
          <a:spLocks noChangeAspect="1"/>
        </xdr:cNvSpPr>
      </xdr:nvSpPr>
      <xdr:spPr>
        <a:xfrm>
          <a:off x="1475740" y="18698845"/>
          <a:ext cx="276860" cy="780415"/>
        </a:xfrm>
        <a:prstGeom prst="rect">
          <a:avLst/>
        </a:prstGeom>
        <a:noFill/>
        <a:ln w="9525">
          <a:noFill/>
        </a:ln>
      </xdr:spPr>
    </xdr:sp>
    <xdr:clientData/>
  </xdr:twoCellAnchor>
  <xdr:twoCellAnchor editAs="oneCell">
    <xdr:from>
      <xdr:col>2</xdr:col>
      <xdr:colOff>281940</xdr:colOff>
      <xdr:row>43</xdr:row>
      <xdr:rowOff>0</xdr:rowOff>
    </xdr:from>
    <xdr:to>
      <xdr:col>2</xdr:col>
      <xdr:colOff>605155</xdr:colOff>
      <xdr:row>43</xdr:row>
      <xdr:rowOff>781685</xdr:rowOff>
    </xdr:to>
    <xdr:sp>
      <xdr:nvSpPr>
        <xdr:cNvPr id="50" name="Text Box 17"/>
        <xdr:cNvSpPr txBox="1">
          <a:spLocks noChangeAspect="1"/>
        </xdr:cNvSpPr>
      </xdr:nvSpPr>
      <xdr:spPr>
        <a:xfrm>
          <a:off x="1558290" y="70542785"/>
          <a:ext cx="323215" cy="781685"/>
        </a:xfrm>
        <a:prstGeom prst="rect">
          <a:avLst/>
        </a:prstGeom>
        <a:noFill/>
        <a:ln w="9525">
          <a:noFill/>
        </a:ln>
      </xdr:spPr>
    </xdr:sp>
    <xdr:clientData/>
  </xdr:twoCellAnchor>
  <xdr:twoCellAnchor editAs="oneCell">
    <xdr:from>
      <xdr:col>3</xdr:col>
      <xdr:colOff>38100</xdr:colOff>
      <xdr:row>14</xdr:row>
      <xdr:rowOff>0</xdr:rowOff>
    </xdr:from>
    <xdr:to>
      <xdr:col>3</xdr:col>
      <xdr:colOff>361315</xdr:colOff>
      <xdr:row>15</xdr:row>
      <xdr:rowOff>231775</xdr:rowOff>
    </xdr:to>
    <xdr:sp>
      <xdr:nvSpPr>
        <xdr:cNvPr id="51" name="Text Box 17"/>
        <xdr:cNvSpPr txBox="1">
          <a:spLocks noChangeAspect="1"/>
        </xdr:cNvSpPr>
      </xdr:nvSpPr>
      <xdr:spPr>
        <a:xfrm>
          <a:off x="2000250" y="18698845"/>
          <a:ext cx="323215" cy="777240"/>
        </a:xfrm>
        <a:prstGeom prst="rect">
          <a:avLst/>
        </a:prstGeom>
        <a:noFill/>
        <a:ln w="9525">
          <a:noFill/>
        </a:ln>
      </xdr:spPr>
    </xdr:sp>
    <xdr:clientData/>
  </xdr:twoCellAnchor>
  <xdr:twoCellAnchor editAs="oneCell">
    <xdr:from>
      <xdr:col>3</xdr:col>
      <xdr:colOff>200660</xdr:colOff>
      <xdr:row>14</xdr:row>
      <xdr:rowOff>0</xdr:rowOff>
    </xdr:from>
    <xdr:to>
      <xdr:col>3</xdr:col>
      <xdr:colOff>476250</xdr:colOff>
      <xdr:row>15</xdr:row>
      <xdr:rowOff>231775</xdr:rowOff>
    </xdr:to>
    <xdr:sp>
      <xdr:nvSpPr>
        <xdr:cNvPr id="52" name="Text Box 17"/>
        <xdr:cNvSpPr txBox="1">
          <a:spLocks noChangeAspect="1"/>
        </xdr:cNvSpPr>
      </xdr:nvSpPr>
      <xdr:spPr>
        <a:xfrm>
          <a:off x="2162810" y="18698845"/>
          <a:ext cx="275590" cy="777240"/>
        </a:xfrm>
        <a:prstGeom prst="rect">
          <a:avLst/>
        </a:prstGeom>
        <a:noFill/>
        <a:ln w="9525">
          <a:noFill/>
        </a:ln>
      </xdr:spPr>
    </xdr:sp>
    <xdr:clientData/>
  </xdr:twoCellAnchor>
  <xdr:twoCellAnchor editAs="oneCell">
    <xdr:from>
      <xdr:col>3</xdr:col>
      <xdr:colOff>38100</xdr:colOff>
      <xdr:row>14</xdr:row>
      <xdr:rowOff>0</xdr:rowOff>
    </xdr:from>
    <xdr:to>
      <xdr:col>3</xdr:col>
      <xdr:colOff>361315</xdr:colOff>
      <xdr:row>15</xdr:row>
      <xdr:rowOff>231775</xdr:rowOff>
    </xdr:to>
    <xdr:sp>
      <xdr:nvSpPr>
        <xdr:cNvPr id="53" name="Text Box 17"/>
        <xdr:cNvSpPr txBox="1">
          <a:spLocks noChangeAspect="1"/>
        </xdr:cNvSpPr>
      </xdr:nvSpPr>
      <xdr:spPr>
        <a:xfrm>
          <a:off x="2000250" y="18698845"/>
          <a:ext cx="323215" cy="777240"/>
        </a:xfrm>
        <a:prstGeom prst="rect">
          <a:avLst/>
        </a:prstGeom>
        <a:noFill/>
        <a:ln w="9525">
          <a:noFill/>
        </a:ln>
      </xdr:spPr>
    </xdr:sp>
    <xdr:clientData/>
  </xdr:twoCellAnchor>
  <xdr:twoCellAnchor editAs="oneCell">
    <xdr:from>
      <xdr:col>24</xdr:col>
      <xdr:colOff>0</xdr:colOff>
      <xdr:row>15</xdr:row>
      <xdr:rowOff>1149985</xdr:rowOff>
    </xdr:from>
    <xdr:to>
      <xdr:col>24</xdr:col>
      <xdr:colOff>275590</xdr:colOff>
      <xdr:row>15</xdr:row>
      <xdr:rowOff>1927860</xdr:rowOff>
    </xdr:to>
    <xdr:sp>
      <xdr:nvSpPr>
        <xdr:cNvPr id="74" name="Text Box 17"/>
        <xdr:cNvSpPr txBox="1">
          <a:spLocks noChangeAspect="1"/>
        </xdr:cNvSpPr>
      </xdr:nvSpPr>
      <xdr:spPr>
        <a:xfrm>
          <a:off x="22983825" y="20394295"/>
          <a:ext cx="275590" cy="777875"/>
        </a:xfrm>
        <a:prstGeom prst="rect">
          <a:avLst/>
        </a:prstGeom>
        <a:noFill/>
        <a:ln w="9525">
          <a:noFill/>
        </a:ln>
      </xdr:spPr>
    </xdr:sp>
    <xdr:clientData/>
  </xdr:twoCellAnchor>
  <xdr:twoCellAnchor editAs="oneCell">
    <xdr:from>
      <xdr:col>4</xdr:col>
      <xdr:colOff>428625</xdr:colOff>
      <xdr:row>13</xdr:row>
      <xdr:rowOff>3476625</xdr:rowOff>
    </xdr:from>
    <xdr:to>
      <xdr:col>4</xdr:col>
      <xdr:colOff>751840</xdr:colOff>
      <xdr:row>15</xdr:row>
      <xdr:rowOff>225424</xdr:rowOff>
    </xdr:to>
    <xdr:sp>
      <xdr:nvSpPr>
        <xdr:cNvPr id="75" name="Text Box 17"/>
        <xdr:cNvSpPr txBox="1">
          <a:spLocks noChangeAspect="1"/>
        </xdr:cNvSpPr>
      </xdr:nvSpPr>
      <xdr:spPr>
        <a:xfrm>
          <a:off x="3286125" y="18681700"/>
          <a:ext cx="323215" cy="787400"/>
        </a:xfrm>
        <a:prstGeom prst="rect">
          <a:avLst/>
        </a:prstGeom>
        <a:noFill/>
        <a:ln w="9525">
          <a:noFill/>
        </a:ln>
      </xdr:spPr>
    </xdr:sp>
    <xdr:clientData/>
  </xdr:twoCellAnchor>
  <xdr:twoCellAnchor editAs="oneCell">
    <xdr:from>
      <xdr:col>3</xdr:col>
      <xdr:colOff>38100</xdr:colOff>
      <xdr:row>15</xdr:row>
      <xdr:rowOff>0</xdr:rowOff>
    </xdr:from>
    <xdr:to>
      <xdr:col>3</xdr:col>
      <xdr:colOff>361315</xdr:colOff>
      <xdr:row>15</xdr:row>
      <xdr:rowOff>776605</xdr:rowOff>
    </xdr:to>
    <xdr:sp>
      <xdr:nvSpPr>
        <xdr:cNvPr id="83" name="Text Box 17"/>
        <xdr:cNvSpPr txBox="1">
          <a:spLocks noChangeAspect="1"/>
        </xdr:cNvSpPr>
      </xdr:nvSpPr>
      <xdr:spPr>
        <a:xfrm>
          <a:off x="2000250" y="19244310"/>
          <a:ext cx="323215" cy="776605"/>
        </a:xfrm>
        <a:prstGeom prst="rect">
          <a:avLst/>
        </a:prstGeom>
        <a:noFill/>
        <a:ln w="9525">
          <a:noFill/>
        </a:ln>
      </xdr:spPr>
    </xdr:sp>
    <xdr:clientData/>
  </xdr:twoCellAnchor>
  <xdr:twoCellAnchor editAs="oneCell">
    <xdr:from>
      <xdr:col>3</xdr:col>
      <xdr:colOff>200660</xdr:colOff>
      <xdr:row>15</xdr:row>
      <xdr:rowOff>0</xdr:rowOff>
    </xdr:from>
    <xdr:to>
      <xdr:col>3</xdr:col>
      <xdr:colOff>476250</xdr:colOff>
      <xdr:row>15</xdr:row>
      <xdr:rowOff>776605</xdr:rowOff>
    </xdr:to>
    <xdr:sp>
      <xdr:nvSpPr>
        <xdr:cNvPr id="84" name="Text Box 17"/>
        <xdr:cNvSpPr txBox="1">
          <a:spLocks noChangeAspect="1"/>
        </xdr:cNvSpPr>
      </xdr:nvSpPr>
      <xdr:spPr>
        <a:xfrm>
          <a:off x="2162810" y="19244310"/>
          <a:ext cx="275590" cy="776605"/>
        </a:xfrm>
        <a:prstGeom prst="rect">
          <a:avLst/>
        </a:prstGeom>
        <a:noFill/>
        <a:ln w="9525">
          <a:noFill/>
        </a:ln>
      </xdr:spPr>
    </xdr:sp>
    <xdr:clientData/>
  </xdr:twoCellAnchor>
  <xdr:twoCellAnchor editAs="oneCell">
    <xdr:from>
      <xdr:col>3</xdr:col>
      <xdr:colOff>38100</xdr:colOff>
      <xdr:row>15</xdr:row>
      <xdr:rowOff>0</xdr:rowOff>
    </xdr:from>
    <xdr:to>
      <xdr:col>3</xdr:col>
      <xdr:colOff>361315</xdr:colOff>
      <xdr:row>15</xdr:row>
      <xdr:rowOff>776605</xdr:rowOff>
    </xdr:to>
    <xdr:sp>
      <xdr:nvSpPr>
        <xdr:cNvPr id="85" name="Text Box 17"/>
        <xdr:cNvSpPr txBox="1">
          <a:spLocks noChangeAspect="1"/>
        </xdr:cNvSpPr>
      </xdr:nvSpPr>
      <xdr:spPr>
        <a:xfrm>
          <a:off x="2000250" y="19244310"/>
          <a:ext cx="323215" cy="776605"/>
        </a:xfrm>
        <a:prstGeom prst="rect">
          <a:avLst/>
        </a:prstGeom>
        <a:noFill/>
        <a:ln w="9525">
          <a:noFill/>
        </a:ln>
      </xdr:spPr>
    </xdr:sp>
    <xdr:clientData/>
  </xdr:twoCellAnchor>
  <xdr:twoCellAnchor editAs="oneCell">
    <xdr:from>
      <xdr:col>3</xdr:col>
      <xdr:colOff>200660</xdr:colOff>
      <xdr:row>15</xdr:row>
      <xdr:rowOff>0</xdr:rowOff>
    </xdr:from>
    <xdr:to>
      <xdr:col>3</xdr:col>
      <xdr:colOff>476250</xdr:colOff>
      <xdr:row>15</xdr:row>
      <xdr:rowOff>776605</xdr:rowOff>
    </xdr:to>
    <xdr:sp>
      <xdr:nvSpPr>
        <xdr:cNvPr id="86" name="Text Box 17"/>
        <xdr:cNvSpPr txBox="1">
          <a:spLocks noChangeAspect="1"/>
        </xdr:cNvSpPr>
      </xdr:nvSpPr>
      <xdr:spPr>
        <a:xfrm>
          <a:off x="2162810" y="19244310"/>
          <a:ext cx="275590" cy="776605"/>
        </a:xfrm>
        <a:prstGeom prst="rect">
          <a:avLst/>
        </a:prstGeom>
        <a:noFill/>
        <a:ln w="9525">
          <a:noFill/>
        </a:ln>
      </xdr:spPr>
    </xdr:sp>
    <xdr:clientData/>
  </xdr:twoCellAnchor>
  <xdr:twoCellAnchor editAs="oneCell">
    <xdr:from>
      <xdr:col>3</xdr:col>
      <xdr:colOff>38100</xdr:colOff>
      <xdr:row>15</xdr:row>
      <xdr:rowOff>0</xdr:rowOff>
    </xdr:from>
    <xdr:to>
      <xdr:col>3</xdr:col>
      <xdr:colOff>361315</xdr:colOff>
      <xdr:row>15</xdr:row>
      <xdr:rowOff>786130</xdr:rowOff>
    </xdr:to>
    <xdr:sp>
      <xdr:nvSpPr>
        <xdr:cNvPr id="87" name="Text Box 17"/>
        <xdr:cNvSpPr txBox="1">
          <a:spLocks noChangeAspect="1"/>
        </xdr:cNvSpPr>
      </xdr:nvSpPr>
      <xdr:spPr>
        <a:xfrm>
          <a:off x="2000250" y="19244310"/>
          <a:ext cx="323215" cy="786130"/>
        </a:xfrm>
        <a:prstGeom prst="rect">
          <a:avLst/>
        </a:prstGeom>
        <a:noFill/>
        <a:ln w="9525">
          <a:noFill/>
        </a:ln>
      </xdr:spPr>
    </xdr:sp>
    <xdr:clientData/>
  </xdr:twoCellAnchor>
  <xdr:twoCellAnchor editAs="oneCell">
    <xdr:from>
      <xdr:col>3</xdr:col>
      <xdr:colOff>200660</xdr:colOff>
      <xdr:row>15</xdr:row>
      <xdr:rowOff>0</xdr:rowOff>
    </xdr:from>
    <xdr:to>
      <xdr:col>3</xdr:col>
      <xdr:colOff>476250</xdr:colOff>
      <xdr:row>15</xdr:row>
      <xdr:rowOff>786130</xdr:rowOff>
    </xdr:to>
    <xdr:sp>
      <xdr:nvSpPr>
        <xdr:cNvPr id="88" name="Text Box 17"/>
        <xdr:cNvSpPr txBox="1">
          <a:spLocks noChangeAspect="1"/>
        </xdr:cNvSpPr>
      </xdr:nvSpPr>
      <xdr:spPr>
        <a:xfrm>
          <a:off x="2162810" y="19244310"/>
          <a:ext cx="275590" cy="786130"/>
        </a:xfrm>
        <a:prstGeom prst="rect">
          <a:avLst/>
        </a:prstGeom>
        <a:noFill/>
        <a:ln w="9525">
          <a:noFill/>
        </a:ln>
      </xdr:spPr>
    </xdr:sp>
    <xdr:clientData/>
  </xdr:twoCellAnchor>
  <xdr:twoCellAnchor editAs="oneCell">
    <xdr:from>
      <xdr:col>3</xdr:col>
      <xdr:colOff>38100</xdr:colOff>
      <xdr:row>15</xdr:row>
      <xdr:rowOff>0</xdr:rowOff>
    </xdr:from>
    <xdr:to>
      <xdr:col>3</xdr:col>
      <xdr:colOff>361315</xdr:colOff>
      <xdr:row>15</xdr:row>
      <xdr:rowOff>786130</xdr:rowOff>
    </xdr:to>
    <xdr:sp>
      <xdr:nvSpPr>
        <xdr:cNvPr id="89" name="Text Box 17"/>
        <xdr:cNvSpPr txBox="1">
          <a:spLocks noChangeAspect="1"/>
        </xdr:cNvSpPr>
      </xdr:nvSpPr>
      <xdr:spPr>
        <a:xfrm>
          <a:off x="2000250" y="19244310"/>
          <a:ext cx="323215" cy="786130"/>
        </a:xfrm>
        <a:prstGeom prst="rect">
          <a:avLst/>
        </a:prstGeom>
        <a:noFill/>
        <a:ln w="9525">
          <a:noFill/>
        </a:ln>
      </xdr:spPr>
    </xdr:sp>
    <xdr:clientData/>
  </xdr:twoCellAnchor>
  <xdr:twoCellAnchor editAs="oneCell">
    <xdr:from>
      <xdr:col>3</xdr:col>
      <xdr:colOff>200660</xdr:colOff>
      <xdr:row>15</xdr:row>
      <xdr:rowOff>0</xdr:rowOff>
    </xdr:from>
    <xdr:to>
      <xdr:col>3</xdr:col>
      <xdr:colOff>476250</xdr:colOff>
      <xdr:row>15</xdr:row>
      <xdr:rowOff>786130</xdr:rowOff>
    </xdr:to>
    <xdr:sp>
      <xdr:nvSpPr>
        <xdr:cNvPr id="90" name="Text Box 17"/>
        <xdr:cNvSpPr txBox="1">
          <a:spLocks noChangeAspect="1"/>
        </xdr:cNvSpPr>
      </xdr:nvSpPr>
      <xdr:spPr>
        <a:xfrm>
          <a:off x="2162810" y="19244310"/>
          <a:ext cx="275590" cy="786130"/>
        </a:xfrm>
        <a:prstGeom prst="rect">
          <a:avLst/>
        </a:prstGeom>
        <a:noFill/>
        <a:ln w="9525">
          <a:noFill/>
        </a:ln>
      </xdr:spPr>
    </xdr:sp>
    <xdr:clientData/>
  </xdr:twoCellAnchor>
  <xdr:twoCellAnchor editAs="oneCell">
    <xdr:from>
      <xdr:col>3</xdr:col>
      <xdr:colOff>38100</xdr:colOff>
      <xdr:row>15</xdr:row>
      <xdr:rowOff>0</xdr:rowOff>
    </xdr:from>
    <xdr:to>
      <xdr:col>3</xdr:col>
      <xdr:colOff>361315</xdr:colOff>
      <xdr:row>15</xdr:row>
      <xdr:rowOff>786130</xdr:rowOff>
    </xdr:to>
    <xdr:sp>
      <xdr:nvSpPr>
        <xdr:cNvPr id="91" name="Text Box 17"/>
        <xdr:cNvSpPr txBox="1">
          <a:spLocks noChangeAspect="1"/>
        </xdr:cNvSpPr>
      </xdr:nvSpPr>
      <xdr:spPr>
        <a:xfrm>
          <a:off x="2000250" y="19244310"/>
          <a:ext cx="323215" cy="786130"/>
        </a:xfrm>
        <a:prstGeom prst="rect">
          <a:avLst/>
        </a:prstGeom>
        <a:noFill/>
        <a:ln w="9525">
          <a:noFill/>
        </a:ln>
      </xdr:spPr>
    </xdr:sp>
    <xdr:clientData/>
  </xdr:twoCellAnchor>
  <xdr:twoCellAnchor editAs="oneCell">
    <xdr:from>
      <xdr:col>3</xdr:col>
      <xdr:colOff>200660</xdr:colOff>
      <xdr:row>15</xdr:row>
      <xdr:rowOff>0</xdr:rowOff>
    </xdr:from>
    <xdr:to>
      <xdr:col>3</xdr:col>
      <xdr:colOff>476250</xdr:colOff>
      <xdr:row>15</xdr:row>
      <xdr:rowOff>786130</xdr:rowOff>
    </xdr:to>
    <xdr:sp>
      <xdr:nvSpPr>
        <xdr:cNvPr id="92" name="Text Box 17"/>
        <xdr:cNvSpPr txBox="1">
          <a:spLocks noChangeAspect="1"/>
        </xdr:cNvSpPr>
      </xdr:nvSpPr>
      <xdr:spPr>
        <a:xfrm>
          <a:off x="2162810" y="19244310"/>
          <a:ext cx="275590" cy="786130"/>
        </a:xfrm>
        <a:prstGeom prst="rect">
          <a:avLst/>
        </a:prstGeom>
        <a:noFill/>
        <a:ln w="9525">
          <a:noFill/>
        </a:ln>
      </xdr:spPr>
    </xdr:sp>
    <xdr:clientData/>
  </xdr:twoCellAnchor>
  <xdr:twoCellAnchor editAs="oneCell">
    <xdr:from>
      <xdr:col>3</xdr:col>
      <xdr:colOff>38100</xdr:colOff>
      <xdr:row>15</xdr:row>
      <xdr:rowOff>0</xdr:rowOff>
    </xdr:from>
    <xdr:to>
      <xdr:col>3</xdr:col>
      <xdr:colOff>361315</xdr:colOff>
      <xdr:row>15</xdr:row>
      <xdr:rowOff>786130</xdr:rowOff>
    </xdr:to>
    <xdr:sp>
      <xdr:nvSpPr>
        <xdr:cNvPr id="93" name="Text Box 17"/>
        <xdr:cNvSpPr txBox="1">
          <a:spLocks noChangeAspect="1"/>
        </xdr:cNvSpPr>
      </xdr:nvSpPr>
      <xdr:spPr>
        <a:xfrm>
          <a:off x="2000250" y="19244310"/>
          <a:ext cx="323215" cy="786130"/>
        </a:xfrm>
        <a:prstGeom prst="rect">
          <a:avLst/>
        </a:prstGeom>
        <a:noFill/>
        <a:ln w="9525">
          <a:noFill/>
        </a:ln>
      </xdr:spPr>
    </xdr:sp>
    <xdr:clientData/>
  </xdr:twoCellAnchor>
  <xdr:twoCellAnchor editAs="oneCell">
    <xdr:from>
      <xdr:col>3</xdr:col>
      <xdr:colOff>200660</xdr:colOff>
      <xdr:row>15</xdr:row>
      <xdr:rowOff>0</xdr:rowOff>
    </xdr:from>
    <xdr:to>
      <xdr:col>3</xdr:col>
      <xdr:colOff>476250</xdr:colOff>
      <xdr:row>15</xdr:row>
      <xdr:rowOff>786130</xdr:rowOff>
    </xdr:to>
    <xdr:sp>
      <xdr:nvSpPr>
        <xdr:cNvPr id="94" name="Text Box 17"/>
        <xdr:cNvSpPr txBox="1">
          <a:spLocks noChangeAspect="1"/>
        </xdr:cNvSpPr>
      </xdr:nvSpPr>
      <xdr:spPr>
        <a:xfrm>
          <a:off x="2162810" y="19244310"/>
          <a:ext cx="275590" cy="786130"/>
        </a:xfrm>
        <a:prstGeom prst="rect">
          <a:avLst/>
        </a:prstGeom>
        <a:noFill/>
        <a:ln w="9525">
          <a:noFill/>
        </a:ln>
      </xdr:spPr>
    </xdr:sp>
    <xdr:clientData/>
  </xdr:twoCellAnchor>
  <xdr:twoCellAnchor editAs="oneCell">
    <xdr:from>
      <xdr:col>5</xdr:col>
      <xdr:colOff>836930</xdr:colOff>
      <xdr:row>40</xdr:row>
      <xdr:rowOff>0</xdr:rowOff>
    </xdr:from>
    <xdr:to>
      <xdr:col>5</xdr:col>
      <xdr:colOff>944245</xdr:colOff>
      <xdr:row>40</xdr:row>
      <xdr:rowOff>250190</xdr:rowOff>
    </xdr:to>
    <xdr:sp>
      <xdr:nvSpPr>
        <xdr:cNvPr id="95" name="Picture 18"/>
        <xdr:cNvSpPr>
          <a:spLocks noChangeAspect="1"/>
        </xdr:cNvSpPr>
      </xdr:nvSpPr>
      <xdr:spPr>
        <a:xfrm>
          <a:off x="4608830" y="62898655"/>
          <a:ext cx="107315" cy="250190"/>
        </a:xfrm>
        <a:prstGeom prst="rect">
          <a:avLst/>
        </a:prstGeom>
        <a:noFill/>
        <a:ln w="9525">
          <a:noFill/>
        </a:ln>
      </xdr:spPr>
    </xdr:sp>
    <xdr:clientData/>
  </xdr:twoCellAnchor>
  <xdr:twoCellAnchor editAs="oneCell">
    <xdr:from>
      <xdr:col>5</xdr:col>
      <xdr:colOff>836930</xdr:colOff>
      <xdr:row>35</xdr:row>
      <xdr:rowOff>0</xdr:rowOff>
    </xdr:from>
    <xdr:to>
      <xdr:col>5</xdr:col>
      <xdr:colOff>944245</xdr:colOff>
      <xdr:row>35</xdr:row>
      <xdr:rowOff>249555</xdr:rowOff>
    </xdr:to>
    <xdr:sp>
      <xdr:nvSpPr>
        <xdr:cNvPr id="96" name="Picture 18"/>
        <xdr:cNvSpPr>
          <a:spLocks noChangeAspect="1"/>
        </xdr:cNvSpPr>
      </xdr:nvSpPr>
      <xdr:spPr>
        <a:xfrm>
          <a:off x="4608830" y="54173120"/>
          <a:ext cx="107315" cy="249555"/>
        </a:xfrm>
        <a:prstGeom prst="rect">
          <a:avLst/>
        </a:prstGeom>
        <a:noFill/>
        <a:ln w="9525">
          <a:noFill/>
        </a:ln>
      </xdr:spPr>
    </xdr:sp>
    <xdr:clientData/>
  </xdr:twoCellAnchor>
  <xdr:twoCellAnchor editAs="oneCell">
    <xdr:from>
      <xdr:col>5</xdr:col>
      <xdr:colOff>836930</xdr:colOff>
      <xdr:row>24</xdr:row>
      <xdr:rowOff>0</xdr:rowOff>
    </xdr:from>
    <xdr:to>
      <xdr:col>5</xdr:col>
      <xdr:colOff>944245</xdr:colOff>
      <xdr:row>24</xdr:row>
      <xdr:rowOff>250190</xdr:rowOff>
    </xdr:to>
    <xdr:sp>
      <xdr:nvSpPr>
        <xdr:cNvPr id="97" name="Picture 18"/>
        <xdr:cNvSpPr>
          <a:spLocks noChangeAspect="1"/>
        </xdr:cNvSpPr>
      </xdr:nvSpPr>
      <xdr:spPr>
        <a:xfrm>
          <a:off x="4608830" y="36403915"/>
          <a:ext cx="107315" cy="250190"/>
        </a:xfrm>
        <a:prstGeom prst="rect">
          <a:avLst/>
        </a:prstGeom>
        <a:noFill/>
        <a:ln w="9525">
          <a:noFill/>
        </a:ln>
      </xdr:spPr>
    </xdr:sp>
    <xdr:clientData/>
  </xdr:twoCellAnchor>
  <xdr:twoCellAnchor editAs="oneCell">
    <xdr:from>
      <xdr:col>3</xdr:col>
      <xdr:colOff>38100</xdr:colOff>
      <xdr:row>10</xdr:row>
      <xdr:rowOff>0</xdr:rowOff>
    </xdr:from>
    <xdr:to>
      <xdr:col>3</xdr:col>
      <xdr:colOff>361315</xdr:colOff>
      <xdr:row>10</xdr:row>
      <xdr:rowOff>781050</xdr:rowOff>
    </xdr:to>
    <xdr:sp>
      <xdr:nvSpPr>
        <xdr:cNvPr id="98" name="Text Box 17"/>
        <xdr:cNvSpPr txBox="1">
          <a:spLocks noChangeAspect="1"/>
        </xdr:cNvSpPr>
      </xdr:nvSpPr>
      <xdr:spPr>
        <a:xfrm>
          <a:off x="2000250" y="9996170"/>
          <a:ext cx="323215" cy="781050"/>
        </a:xfrm>
        <a:prstGeom prst="rect">
          <a:avLst/>
        </a:prstGeom>
        <a:noFill/>
        <a:ln w="9525">
          <a:noFill/>
        </a:ln>
      </xdr:spPr>
    </xdr:sp>
    <xdr:clientData/>
  </xdr:twoCellAnchor>
  <xdr:twoCellAnchor editAs="oneCell">
    <xdr:from>
      <xdr:col>3</xdr:col>
      <xdr:colOff>200660</xdr:colOff>
      <xdr:row>10</xdr:row>
      <xdr:rowOff>0</xdr:rowOff>
    </xdr:from>
    <xdr:to>
      <xdr:col>3</xdr:col>
      <xdr:colOff>476250</xdr:colOff>
      <xdr:row>10</xdr:row>
      <xdr:rowOff>781050</xdr:rowOff>
    </xdr:to>
    <xdr:sp>
      <xdr:nvSpPr>
        <xdr:cNvPr id="99" name="Text Box 17"/>
        <xdr:cNvSpPr txBox="1">
          <a:spLocks noChangeAspect="1"/>
        </xdr:cNvSpPr>
      </xdr:nvSpPr>
      <xdr:spPr>
        <a:xfrm>
          <a:off x="2162810" y="9996170"/>
          <a:ext cx="275590" cy="781050"/>
        </a:xfrm>
        <a:prstGeom prst="rect">
          <a:avLst/>
        </a:prstGeom>
        <a:noFill/>
        <a:ln w="9525">
          <a:noFill/>
        </a:ln>
      </xdr:spPr>
    </xdr:sp>
    <xdr:clientData/>
  </xdr:twoCellAnchor>
  <xdr:twoCellAnchor editAs="oneCell">
    <xdr:from>
      <xdr:col>3</xdr:col>
      <xdr:colOff>38100</xdr:colOff>
      <xdr:row>10</xdr:row>
      <xdr:rowOff>0</xdr:rowOff>
    </xdr:from>
    <xdr:to>
      <xdr:col>3</xdr:col>
      <xdr:colOff>361315</xdr:colOff>
      <xdr:row>10</xdr:row>
      <xdr:rowOff>781050</xdr:rowOff>
    </xdr:to>
    <xdr:sp>
      <xdr:nvSpPr>
        <xdr:cNvPr id="100" name="Text Box 17"/>
        <xdr:cNvSpPr txBox="1">
          <a:spLocks noChangeAspect="1"/>
        </xdr:cNvSpPr>
      </xdr:nvSpPr>
      <xdr:spPr>
        <a:xfrm>
          <a:off x="2000250" y="9996170"/>
          <a:ext cx="323215" cy="781050"/>
        </a:xfrm>
        <a:prstGeom prst="rect">
          <a:avLst/>
        </a:prstGeom>
        <a:noFill/>
        <a:ln w="9525">
          <a:noFill/>
        </a:ln>
      </xdr:spPr>
    </xdr:sp>
    <xdr:clientData/>
  </xdr:twoCellAnchor>
  <xdr:twoCellAnchor editAs="oneCell">
    <xdr:from>
      <xdr:col>3</xdr:col>
      <xdr:colOff>200660</xdr:colOff>
      <xdr:row>10</xdr:row>
      <xdr:rowOff>0</xdr:rowOff>
    </xdr:from>
    <xdr:to>
      <xdr:col>3</xdr:col>
      <xdr:colOff>476250</xdr:colOff>
      <xdr:row>10</xdr:row>
      <xdr:rowOff>781050</xdr:rowOff>
    </xdr:to>
    <xdr:sp>
      <xdr:nvSpPr>
        <xdr:cNvPr id="101" name="Text Box 17"/>
        <xdr:cNvSpPr txBox="1">
          <a:spLocks noChangeAspect="1"/>
        </xdr:cNvSpPr>
      </xdr:nvSpPr>
      <xdr:spPr>
        <a:xfrm>
          <a:off x="2162810" y="9996170"/>
          <a:ext cx="275590" cy="781050"/>
        </a:xfrm>
        <a:prstGeom prst="rect">
          <a:avLst/>
        </a:prstGeom>
        <a:noFill/>
        <a:ln w="9525">
          <a:noFill/>
        </a:ln>
      </xdr:spPr>
    </xdr:sp>
    <xdr:clientData/>
  </xdr:twoCellAnchor>
  <xdr:twoCellAnchor editAs="oneCell">
    <xdr:from>
      <xdr:col>3</xdr:col>
      <xdr:colOff>38100</xdr:colOff>
      <xdr:row>10</xdr:row>
      <xdr:rowOff>0</xdr:rowOff>
    </xdr:from>
    <xdr:to>
      <xdr:col>3</xdr:col>
      <xdr:colOff>361315</xdr:colOff>
      <xdr:row>10</xdr:row>
      <xdr:rowOff>784860</xdr:rowOff>
    </xdr:to>
    <xdr:sp>
      <xdr:nvSpPr>
        <xdr:cNvPr id="102" name="Text Box 17"/>
        <xdr:cNvSpPr txBox="1">
          <a:spLocks noChangeAspect="1"/>
        </xdr:cNvSpPr>
      </xdr:nvSpPr>
      <xdr:spPr>
        <a:xfrm>
          <a:off x="2000250" y="9996170"/>
          <a:ext cx="323215" cy="784860"/>
        </a:xfrm>
        <a:prstGeom prst="rect">
          <a:avLst/>
        </a:prstGeom>
        <a:noFill/>
        <a:ln w="9525">
          <a:noFill/>
        </a:ln>
      </xdr:spPr>
    </xdr:sp>
    <xdr:clientData/>
  </xdr:twoCellAnchor>
  <xdr:twoCellAnchor editAs="oneCell">
    <xdr:from>
      <xdr:col>3</xdr:col>
      <xdr:colOff>200660</xdr:colOff>
      <xdr:row>10</xdr:row>
      <xdr:rowOff>0</xdr:rowOff>
    </xdr:from>
    <xdr:to>
      <xdr:col>3</xdr:col>
      <xdr:colOff>476250</xdr:colOff>
      <xdr:row>10</xdr:row>
      <xdr:rowOff>784860</xdr:rowOff>
    </xdr:to>
    <xdr:sp>
      <xdr:nvSpPr>
        <xdr:cNvPr id="103" name="Text Box 17"/>
        <xdr:cNvSpPr txBox="1">
          <a:spLocks noChangeAspect="1"/>
        </xdr:cNvSpPr>
      </xdr:nvSpPr>
      <xdr:spPr>
        <a:xfrm>
          <a:off x="2162810" y="9996170"/>
          <a:ext cx="275590" cy="784860"/>
        </a:xfrm>
        <a:prstGeom prst="rect">
          <a:avLst/>
        </a:prstGeom>
        <a:noFill/>
        <a:ln w="9525">
          <a:noFill/>
        </a:ln>
      </xdr:spPr>
    </xdr:sp>
    <xdr:clientData/>
  </xdr:twoCellAnchor>
  <xdr:twoCellAnchor editAs="oneCell">
    <xdr:from>
      <xdr:col>3</xdr:col>
      <xdr:colOff>38100</xdr:colOff>
      <xdr:row>10</xdr:row>
      <xdr:rowOff>0</xdr:rowOff>
    </xdr:from>
    <xdr:to>
      <xdr:col>3</xdr:col>
      <xdr:colOff>361315</xdr:colOff>
      <xdr:row>10</xdr:row>
      <xdr:rowOff>784860</xdr:rowOff>
    </xdr:to>
    <xdr:sp>
      <xdr:nvSpPr>
        <xdr:cNvPr id="104" name="Text Box 17"/>
        <xdr:cNvSpPr txBox="1">
          <a:spLocks noChangeAspect="1"/>
        </xdr:cNvSpPr>
      </xdr:nvSpPr>
      <xdr:spPr>
        <a:xfrm>
          <a:off x="2000250" y="9996170"/>
          <a:ext cx="323215" cy="784860"/>
        </a:xfrm>
        <a:prstGeom prst="rect">
          <a:avLst/>
        </a:prstGeom>
        <a:noFill/>
        <a:ln w="9525">
          <a:noFill/>
        </a:ln>
      </xdr:spPr>
    </xdr:sp>
    <xdr:clientData/>
  </xdr:twoCellAnchor>
  <xdr:twoCellAnchor editAs="oneCell">
    <xdr:from>
      <xdr:col>3</xdr:col>
      <xdr:colOff>200660</xdr:colOff>
      <xdr:row>10</xdr:row>
      <xdr:rowOff>0</xdr:rowOff>
    </xdr:from>
    <xdr:to>
      <xdr:col>3</xdr:col>
      <xdr:colOff>476250</xdr:colOff>
      <xdr:row>10</xdr:row>
      <xdr:rowOff>784860</xdr:rowOff>
    </xdr:to>
    <xdr:sp>
      <xdr:nvSpPr>
        <xdr:cNvPr id="105" name="Text Box 17"/>
        <xdr:cNvSpPr txBox="1">
          <a:spLocks noChangeAspect="1"/>
        </xdr:cNvSpPr>
      </xdr:nvSpPr>
      <xdr:spPr>
        <a:xfrm>
          <a:off x="2162810" y="9996170"/>
          <a:ext cx="275590" cy="784860"/>
        </a:xfrm>
        <a:prstGeom prst="rect">
          <a:avLst/>
        </a:prstGeom>
        <a:noFill/>
        <a:ln w="9525">
          <a:noFill/>
        </a:ln>
      </xdr:spPr>
    </xdr:sp>
    <xdr:clientData/>
  </xdr:twoCellAnchor>
  <xdr:twoCellAnchor editAs="oneCell">
    <xdr:from>
      <xdr:col>3</xdr:col>
      <xdr:colOff>38100</xdr:colOff>
      <xdr:row>10</xdr:row>
      <xdr:rowOff>0</xdr:rowOff>
    </xdr:from>
    <xdr:to>
      <xdr:col>3</xdr:col>
      <xdr:colOff>361315</xdr:colOff>
      <xdr:row>10</xdr:row>
      <xdr:rowOff>784860</xdr:rowOff>
    </xdr:to>
    <xdr:sp>
      <xdr:nvSpPr>
        <xdr:cNvPr id="106" name="Text Box 17"/>
        <xdr:cNvSpPr txBox="1">
          <a:spLocks noChangeAspect="1"/>
        </xdr:cNvSpPr>
      </xdr:nvSpPr>
      <xdr:spPr>
        <a:xfrm>
          <a:off x="2000250" y="9996170"/>
          <a:ext cx="323215" cy="784860"/>
        </a:xfrm>
        <a:prstGeom prst="rect">
          <a:avLst/>
        </a:prstGeom>
        <a:noFill/>
        <a:ln w="9525">
          <a:noFill/>
        </a:ln>
      </xdr:spPr>
    </xdr:sp>
    <xdr:clientData/>
  </xdr:twoCellAnchor>
  <xdr:twoCellAnchor editAs="oneCell">
    <xdr:from>
      <xdr:col>3</xdr:col>
      <xdr:colOff>200660</xdr:colOff>
      <xdr:row>10</xdr:row>
      <xdr:rowOff>0</xdr:rowOff>
    </xdr:from>
    <xdr:to>
      <xdr:col>3</xdr:col>
      <xdr:colOff>476250</xdr:colOff>
      <xdr:row>10</xdr:row>
      <xdr:rowOff>784860</xdr:rowOff>
    </xdr:to>
    <xdr:sp>
      <xdr:nvSpPr>
        <xdr:cNvPr id="107" name="Text Box 17"/>
        <xdr:cNvSpPr txBox="1">
          <a:spLocks noChangeAspect="1"/>
        </xdr:cNvSpPr>
      </xdr:nvSpPr>
      <xdr:spPr>
        <a:xfrm>
          <a:off x="2162810" y="9996170"/>
          <a:ext cx="275590" cy="784860"/>
        </a:xfrm>
        <a:prstGeom prst="rect">
          <a:avLst/>
        </a:prstGeom>
        <a:noFill/>
        <a:ln w="9525">
          <a:noFill/>
        </a:ln>
      </xdr:spPr>
    </xdr:sp>
    <xdr:clientData/>
  </xdr:twoCellAnchor>
  <xdr:twoCellAnchor editAs="oneCell">
    <xdr:from>
      <xdr:col>3</xdr:col>
      <xdr:colOff>38100</xdr:colOff>
      <xdr:row>10</xdr:row>
      <xdr:rowOff>0</xdr:rowOff>
    </xdr:from>
    <xdr:to>
      <xdr:col>3</xdr:col>
      <xdr:colOff>361315</xdr:colOff>
      <xdr:row>10</xdr:row>
      <xdr:rowOff>784860</xdr:rowOff>
    </xdr:to>
    <xdr:sp>
      <xdr:nvSpPr>
        <xdr:cNvPr id="108" name="Text Box 17"/>
        <xdr:cNvSpPr txBox="1">
          <a:spLocks noChangeAspect="1"/>
        </xdr:cNvSpPr>
      </xdr:nvSpPr>
      <xdr:spPr>
        <a:xfrm>
          <a:off x="2000250" y="9996170"/>
          <a:ext cx="323215" cy="784860"/>
        </a:xfrm>
        <a:prstGeom prst="rect">
          <a:avLst/>
        </a:prstGeom>
        <a:noFill/>
        <a:ln w="9525">
          <a:noFill/>
        </a:ln>
      </xdr:spPr>
    </xdr:sp>
    <xdr:clientData/>
  </xdr:twoCellAnchor>
  <xdr:twoCellAnchor editAs="oneCell">
    <xdr:from>
      <xdr:col>3</xdr:col>
      <xdr:colOff>200660</xdr:colOff>
      <xdr:row>10</xdr:row>
      <xdr:rowOff>0</xdr:rowOff>
    </xdr:from>
    <xdr:to>
      <xdr:col>3</xdr:col>
      <xdr:colOff>476250</xdr:colOff>
      <xdr:row>10</xdr:row>
      <xdr:rowOff>784860</xdr:rowOff>
    </xdr:to>
    <xdr:sp>
      <xdr:nvSpPr>
        <xdr:cNvPr id="109" name="Text Box 17"/>
        <xdr:cNvSpPr txBox="1">
          <a:spLocks noChangeAspect="1"/>
        </xdr:cNvSpPr>
      </xdr:nvSpPr>
      <xdr:spPr>
        <a:xfrm>
          <a:off x="2162810" y="9996170"/>
          <a:ext cx="275590" cy="784860"/>
        </a:xfrm>
        <a:prstGeom prst="rect">
          <a:avLst/>
        </a:prstGeom>
        <a:noFill/>
        <a:ln w="9525">
          <a:noFill/>
        </a:ln>
      </xdr:spPr>
    </xdr:sp>
    <xdr:clientData/>
  </xdr:twoCellAnchor>
  <xdr:twoCellAnchor editAs="oneCell">
    <xdr:from>
      <xdr:col>2</xdr:col>
      <xdr:colOff>38100</xdr:colOff>
      <xdr:row>10</xdr:row>
      <xdr:rowOff>0</xdr:rowOff>
    </xdr:from>
    <xdr:to>
      <xdr:col>2</xdr:col>
      <xdr:colOff>361950</xdr:colOff>
      <xdr:row>10</xdr:row>
      <xdr:rowOff>781050</xdr:rowOff>
    </xdr:to>
    <xdr:sp>
      <xdr:nvSpPr>
        <xdr:cNvPr id="110" name="Text Box 17"/>
        <xdr:cNvSpPr txBox="1">
          <a:spLocks noChangeAspect="1"/>
        </xdr:cNvSpPr>
      </xdr:nvSpPr>
      <xdr:spPr>
        <a:xfrm>
          <a:off x="1314450" y="9996170"/>
          <a:ext cx="323850" cy="781050"/>
        </a:xfrm>
        <a:prstGeom prst="rect">
          <a:avLst/>
        </a:prstGeom>
        <a:noFill/>
        <a:ln w="9525">
          <a:noFill/>
        </a:ln>
      </xdr:spPr>
    </xdr:sp>
    <xdr:clientData/>
  </xdr:twoCellAnchor>
  <xdr:twoCellAnchor editAs="oneCell">
    <xdr:from>
      <xdr:col>2</xdr:col>
      <xdr:colOff>200025</xdr:colOff>
      <xdr:row>10</xdr:row>
      <xdr:rowOff>0</xdr:rowOff>
    </xdr:from>
    <xdr:to>
      <xdr:col>2</xdr:col>
      <xdr:colOff>476250</xdr:colOff>
      <xdr:row>10</xdr:row>
      <xdr:rowOff>781050</xdr:rowOff>
    </xdr:to>
    <xdr:sp>
      <xdr:nvSpPr>
        <xdr:cNvPr id="111" name="Text Box 17"/>
        <xdr:cNvSpPr txBox="1">
          <a:spLocks noChangeAspect="1"/>
        </xdr:cNvSpPr>
      </xdr:nvSpPr>
      <xdr:spPr>
        <a:xfrm>
          <a:off x="1476375" y="9996170"/>
          <a:ext cx="276225" cy="781050"/>
        </a:xfrm>
        <a:prstGeom prst="rect">
          <a:avLst/>
        </a:prstGeom>
        <a:noFill/>
        <a:ln w="9525">
          <a:noFill/>
        </a:ln>
      </xdr:spPr>
    </xdr:sp>
    <xdr:clientData/>
  </xdr:twoCellAnchor>
  <xdr:twoCellAnchor editAs="oneCell">
    <xdr:from>
      <xdr:col>2</xdr:col>
      <xdr:colOff>38100</xdr:colOff>
      <xdr:row>10</xdr:row>
      <xdr:rowOff>0</xdr:rowOff>
    </xdr:from>
    <xdr:to>
      <xdr:col>2</xdr:col>
      <xdr:colOff>361950</xdr:colOff>
      <xdr:row>10</xdr:row>
      <xdr:rowOff>781050</xdr:rowOff>
    </xdr:to>
    <xdr:sp>
      <xdr:nvSpPr>
        <xdr:cNvPr id="112" name="Text Box 17"/>
        <xdr:cNvSpPr txBox="1">
          <a:spLocks noChangeAspect="1"/>
        </xdr:cNvSpPr>
      </xdr:nvSpPr>
      <xdr:spPr>
        <a:xfrm>
          <a:off x="1314450" y="9996170"/>
          <a:ext cx="323850" cy="781050"/>
        </a:xfrm>
        <a:prstGeom prst="rect">
          <a:avLst/>
        </a:prstGeom>
        <a:noFill/>
        <a:ln w="9525">
          <a:noFill/>
        </a:ln>
      </xdr:spPr>
    </xdr:sp>
    <xdr:clientData/>
  </xdr:twoCellAnchor>
  <xdr:twoCellAnchor editAs="oneCell">
    <xdr:from>
      <xdr:col>2</xdr:col>
      <xdr:colOff>200025</xdr:colOff>
      <xdr:row>10</xdr:row>
      <xdr:rowOff>0</xdr:rowOff>
    </xdr:from>
    <xdr:to>
      <xdr:col>2</xdr:col>
      <xdr:colOff>476250</xdr:colOff>
      <xdr:row>10</xdr:row>
      <xdr:rowOff>781050</xdr:rowOff>
    </xdr:to>
    <xdr:sp>
      <xdr:nvSpPr>
        <xdr:cNvPr id="113" name="Text Box 17"/>
        <xdr:cNvSpPr txBox="1">
          <a:spLocks noChangeAspect="1"/>
        </xdr:cNvSpPr>
      </xdr:nvSpPr>
      <xdr:spPr>
        <a:xfrm>
          <a:off x="1476375" y="9996170"/>
          <a:ext cx="276225" cy="781050"/>
        </a:xfrm>
        <a:prstGeom prst="rect">
          <a:avLst/>
        </a:prstGeom>
        <a:noFill/>
        <a:ln w="9525">
          <a:noFill/>
        </a:ln>
      </xdr:spPr>
    </xdr:sp>
    <xdr:clientData/>
  </xdr:twoCellAnchor>
  <xdr:twoCellAnchor editAs="oneCell">
    <xdr:from>
      <xdr:col>2</xdr:col>
      <xdr:colOff>38100</xdr:colOff>
      <xdr:row>10</xdr:row>
      <xdr:rowOff>0</xdr:rowOff>
    </xdr:from>
    <xdr:to>
      <xdr:col>2</xdr:col>
      <xdr:colOff>361950</xdr:colOff>
      <xdr:row>10</xdr:row>
      <xdr:rowOff>784860</xdr:rowOff>
    </xdr:to>
    <xdr:sp>
      <xdr:nvSpPr>
        <xdr:cNvPr id="114" name="Text Box 17"/>
        <xdr:cNvSpPr txBox="1">
          <a:spLocks noChangeAspect="1"/>
        </xdr:cNvSpPr>
      </xdr:nvSpPr>
      <xdr:spPr>
        <a:xfrm>
          <a:off x="1314450" y="9996170"/>
          <a:ext cx="323850" cy="784860"/>
        </a:xfrm>
        <a:prstGeom prst="rect">
          <a:avLst/>
        </a:prstGeom>
        <a:noFill/>
        <a:ln w="9525">
          <a:noFill/>
        </a:ln>
      </xdr:spPr>
    </xdr:sp>
    <xdr:clientData/>
  </xdr:twoCellAnchor>
  <xdr:twoCellAnchor editAs="oneCell">
    <xdr:from>
      <xdr:col>2</xdr:col>
      <xdr:colOff>200025</xdr:colOff>
      <xdr:row>10</xdr:row>
      <xdr:rowOff>0</xdr:rowOff>
    </xdr:from>
    <xdr:to>
      <xdr:col>2</xdr:col>
      <xdr:colOff>476250</xdr:colOff>
      <xdr:row>10</xdr:row>
      <xdr:rowOff>784860</xdr:rowOff>
    </xdr:to>
    <xdr:sp>
      <xdr:nvSpPr>
        <xdr:cNvPr id="115" name="Text Box 17"/>
        <xdr:cNvSpPr txBox="1">
          <a:spLocks noChangeAspect="1"/>
        </xdr:cNvSpPr>
      </xdr:nvSpPr>
      <xdr:spPr>
        <a:xfrm>
          <a:off x="1476375" y="9996170"/>
          <a:ext cx="276225" cy="784860"/>
        </a:xfrm>
        <a:prstGeom prst="rect">
          <a:avLst/>
        </a:prstGeom>
        <a:noFill/>
        <a:ln w="9525">
          <a:noFill/>
        </a:ln>
      </xdr:spPr>
    </xdr:sp>
    <xdr:clientData/>
  </xdr:twoCellAnchor>
  <xdr:twoCellAnchor editAs="oneCell">
    <xdr:from>
      <xdr:col>2</xdr:col>
      <xdr:colOff>38100</xdr:colOff>
      <xdr:row>10</xdr:row>
      <xdr:rowOff>0</xdr:rowOff>
    </xdr:from>
    <xdr:to>
      <xdr:col>2</xdr:col>
      <xdr:colOff>361950</xdr:colOff>
      <xdr:row>10</xdr:row>
      <xdr:rowOff>784860</xdr:rowOff>
    </xdr:to>
    <xdr:sp>
      <xdr:nvSpPr>
        <xdr:cNvPr id="116" name="Text Box 17"/>
        <xdr:cNvSpPr txBox="1">
          <a:spLocks noChangeAspect="1"/>
        </xdr:cNvSpPr>
      </xdr:nvSpPr>
      <xdr:spPr>
        <a:xfrm>
          <a:off x="1314450" y="9996170"/>
          <a:ext cx="323850" cy="784860"/>
        </a:xfrm>
        <a:prstGeom prst="rect">
          <a:avLst/>
        </a:prstGeom>
        <a:noFill/>
        <a:ln w="9525">
          <a:noFill/>
        </a:ln>
      </xdr:spPr>
    </xdr:sp>
    <xdr:clientData/>
  </xdr:twoCellAnchor>
  <xdr:twoCellAnchor editAs="oneCell">
    <xdr:from>
      <xdr:col>2</xdr:col>
      <xdr:colOff>200025</xdr:colOff>
      <xdr:row>10</xdr:row>
      <xdr:rowOff>0</xdr:rowOff>
    </xdr:from>
    <xdr:to>
      <xdr:col>2</xdr:col>
      <xdr:colOff>476250</xdr:colOff>
      <xdr:row>10</xdr:row>
      <xdr:rowOff>784860</xdr:rowOff>
    </xdr:to>
    <xdr:sp>
      <xdr:nvSpPr>
        <xdr:cNvPr id="117" name="Text Box 17"/>
        <xdr:cNvSpPr txBox="1">
          <a:spLocks noChangeAspect="1"/>
        </xdr:cNvSpPr>
      </xdr:nvSpPr>
      <xdr:spPr>
        <a:xfrm>
          <a:off x="1476375" y="9996170"/>
          <a:ext cx="276225" cy="784860"/>
        </a:xfrm>
        <a:prstGeom prst="rect">
          <a:avLst/>
        </a:prstGeom>
        <a:noFill/>
        <a:ln w="9525">
          <a:noFill/>
        </a:ln>
      </xdr:spPr>
    </xdr:sp>
    <xdr:clientData/>
  </xdr:twoCellAnchor>
  <xdr:twoCellAnchor editAs="oneCell">
    <xdr:from>
      <xdr:col>2</xdr:col>
      <xdr:colOff>38100</xdr:colOff>
      <xdr:row>10</xdr:row>
      <xdr:rowOff>0</xdr:rowOff>
    </xdr:from>
    <xdr:to>
      <xdr:col>2</xdr:col>
      <xdr:colOff>361950</xdr:colOff>
      <xdr:row>10</xdr:row>
      <xdr:rowOff>781050</xdr:rowOff>
    </xdr:to>
    <xdr:sp>
      <xdr:nvSpPr>
        <xdr:cNvPr id="118" name="Text Box 17"/>
        <xdr:cNvSpPr txBox="1">
          <a:spLocks noChangeAspect="1"/>
        </xdr:cNvSpPr>
      </xdr:nvSpPr>
      <xdr:spPr>
        <a:xfrm>
          <a:off x="1314450" y="9996170"/>
          <a:ext cx="323850" cy="781050"/>
        </a:xfrm>
        <a:prstGeom prst="rect">
          <a:avLst/>
        </a:prstGeom>
        <a:noFill/>
        <a:ln w="9525">
          <a:noFill/>
        </a:ln>
      </xdr:spPr>
    </xdr:sp>
    <xdr:clientData/>
  </xdr:twoCellAnchor>
  <xdr:twoCellAnchor editAs="oneCell">
    <xdr:from>
      <xdr:col>2</xdr:col>
      <xdr:colOff>200025</xdr:colOff>
      <xdr:row>10</xdr:row>
      <xdr:rowOff>0</xdr:rowOff>
    </xdr:from>
    <xdr:to>
      <xdr:col>2</xdr:col>
      <xdr:colOff>476250</xdr:colOff>
      <xdr:row>10</xdr:row>
      <xdr:rowOff>781050</xdr:rowOff>
    </xdr:to>
    <xdr:sp>
      <xdr:nvSpPr>
        <xdr:cNvPr id="119" name="Text Box 17"/>
        <xdr:cNvSpPr txBox="1">
          <a:spLocks noChangeAspect="1"/>
        </xdr:cNvSpPr>
      </xdr:nvSpPr>
      <xdr:spPr>
        <a:xfrm>
          <a:off x="1476375" y="9996170"/>
          <a:ext cx="276225" cy="781050"/>
        </a:xfrm>
        <a:prstGeom prst="rect">
          <a:avLst/>
        </a:prstGeom>
        <a:noFill/>
        <a:ln w="9525">
          <a:noFill/>
        </a:ln>
      </xdr:spPr>
    </xdr:sp>
    <xdr:clientData/>
  </xdr:twoCellAnchor>
  <xdr:twoCellAnchor editAs="oneCell">
    <xdr:from>
      <xdr:col>2</xdr:col>
      <xdr:colOff>38100</xdr:colOff>
      <xdr:row>10</xdr:row>
      <xdr:rowOff>0</xdr:rowOff>
    </xdr:from>
    <xdr:to>
      <xdr:col>2</xdr:col>
      <xdr:colOff>361950</xdr:colOff>
      <xdr:row>10</xdr:row>
      <xdr:rowOff>781050</xdr:rowOff>
    </xdr:to>
    <xdr:sp>
      <xdr:nvSpPr>
        <xdr:cNvPr id="120" name="Text Box 17"/>
        <xdr:cNvSpPr txBox="1">
          <a:spLocks noChangeAspect="1"/>
        </xdr:cNvSpPr>
      </xdr:nvSpPr>
      <xdr:spPr>
        <a:xfrm>
          <a:off x="1314450" y="9996170"/>
          <a:ext cx="323850" cy="781050"/>
        </a:xfrm>
        <a:prstGeom prst="rect">
          <a:avLst/>
        </a:prstGeom>
        <a:noFill/>
        <a:ln w="9525">
          <a:noFill/>
        </a:ln>
      </xdr:spPr>
    </xdr:sp>
    <xdr:clientData/>
  </xdr:twoCellAnchor>
  <xdr:twoCellAnchor editAs="oneCell">
    <xdr:from>
      <xdr:col>2</xdr:col>
      <xdr:colOff>200025</xdr:colOff>
      <xdr:row>10</xdr:row>
      <xdr:rowOff>0</xdr:rowOff>
    </xdr:from>
    <xdr:to>
      <xdr:col>2</xdr:col>
      <xdr:colOff>476250</xdr:colOff>
      <xdr:row>10</xdr:row>
      <xdr:rowOff>781050</xdr:rowOff>
    </xdr:to>
    <xdr:sp>
      <xdr:nvSpPr>
        <xdr:cNvPr id="121" name="Text Box 17"/>
        <xdr:cNvSpPr txBox="1">
          <a:spLocks noChangeAspect="1"/>
        </xdr:cNvSpPr>
      </xdr:nvSpPr>
      <xdr:spPr>
        <a:xfrm>
          <a:off x="1476375" y="9996170"/>
          <a:ext cx="276225" cy="78105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170"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171"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172"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173"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793115</xdr:rowOff>
    </xdr:to>
    <xdr:sp>
      <xdr:nvSpPr>
        <xdr:cNvPr id="174" name="Text Box 17"/>
        <xdr:cNvSpPr txBox="1">
          <a:spLocks noChangeAspect="1"/>
        </xdr:cNvSpPr>
      </xdr:nvSpPr>
      <xdr:spPr>
        <a:xfrm>
          <a:off x="1318260" y="29558615"/>
          <a:ext cx="359410" cy="793115"/>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793115</xdr:rowOff>
    </xdr:to>
    <xdr:sp>
      <xdr:nvSpPr>
        <xdr:cNvPr id="175" name="Text Box 17"/>
        <xdr:cNvSpPr txBox="1">
          <a:spLocks noChangeAspect="1"/>
        </xdr:cNvSpPr>
      </xdr:nvSpPr>
      <xdr:spPr>
        <a:xfrm>
          <a:off x="1497965" y="29558615"/>
          <a:ext cx="306705" cy="793115"/>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793115</xdr:rowOff>
    </xdr:to>
    <xdr:sp>
      <xdr:nvSpPr>
        <xdr:cNvPr id="176" name="Text Box 17"/>
        <xdr:cNvSpPr txBox="1">
          <a:spLocks noChangeAspect="1"/>
        </xdr:cNvSpPr>
      </xdr:nvSpPr>
      <xdr:spPr>
        <a:xfrm>
          <a:off x="1318260" y="29558615"/>
          <a:ext cx="359410" cy="793115"/>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793115</xdr:rowOff>
    </xdr:to>
    <xdr:sp>
      <xdr:nvSpPr>
        <xdr:cNvPr id="177" name="Text Box 17"/>
        <xdr:cNvSpPr txBox="1">
          <a:spLocks noChangeAspect="1"/>
        </xdr:cNvSpPr>
      </xdr:nvSpPr>
      <xdr:spPr>
        <a:xfrm>
          <a:off x="1497965" y="29558615"/>
          <a:ext cx="306705" cy="793115"/>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178"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179"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180"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181"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777240</xdr:rowOff>
    </xdr:to>
    <xdr:sp>
      <xdr:nvSpPr>
        <xdr:cNvPr id="182" name="Text Box 17"/>
        <xdr:cNvSpPr txBox="1">
          <a:spLocks noChangeAspect="1"/>
        </xdr:cNvSpPr>
      </xdr:nvSpPr>
      <xdr:spPr>
        <a:xfrm>
          <a:off x="2000250" y="29558615"/>
          <a:ext cx="323215" cy="77724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777240</xdr:rowOff>
    </xdr:to>
    <xdr:sp>
      <xdr:nvSpPr>
        <xdr:cNvPr id="183" name="Text Box 17"/>
        <xdr:cNvSpPr txBox="1">
          <a:spLocks noChangeAspect="1"/>
        </xdr:cNvSpPr>
      </xdr:nvSpPr>
      <xdr:spPr>
        <a:xfrm>
          <a:off x="2162810" y="29558615"/>
          <a:ext cx="275590" cy="77724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777240</xdr:rowOff>
    </xdr:to>
    <xdr:sp>
      <xdr:nvSpPr>
        <xdr:cNvPr id="184" name="Text Box 17"/>
        <xdr:cNvSpPr txBox="1">
          <a:spLocks noChangeAspect="1"/>
        </xdr:cNvSpPr>
      </xdr:nvSpPr>
      <xdr:spPr>
        <a:xfrm>
          <a:off x="2000250" y="29558615"/>
          <a:ext cx="323215" cy="77724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777240</xdr:rowOff>
    </xdr:to>
    <xdr:sp>
      <xdr:nvSpPr>
        <xdr:cNvPr id="185" name="Text Box 17"/>
        <xdr:cNvSpPr txBox="1">
          <a:spLocks noChangeAspect="1"/>
        </xdr:cNvSpPr>
      </xdr:nvSpPr>
      <xdr:spPr>
        <a:xfrm>
          <a:off x="2162810" y="29558615"/>
          <a:ext cx="275590" cy="77724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186"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187"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188"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189"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190"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191"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192"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193"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194"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195"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196"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197"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793115</xdr:rowOff>
    </xdr:to>
    <xdr:sp>
      <xdr:nvSpPr>
        <xdr:cNvPr id="198" name="Text Box 17"/>
        <xdr:cNvSpPr txBox="1">
          <a:spLocks noChangeAspect="1"/>
        </xdr:cNvSpPr>
      </xdr:nvSpPr>
      <xdr:spPr>
        <a:xfrm>
          <a:off x="1318260" y="29558615"/>
          <a:ext cx="359410" cy="793115"/>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793115</xdr:rowOff>
    </xdr:to>
    <xdr:sp>
      <xdr:nvSpPr>
        <xdr:cNvPr id="199" name="Text Box 17"/>
        <xdr:cNvSpPr txBox="1">
          <a:spLocks noChangeAspect="1"/>
        </xdr:cNvSpPr>
      </xdr:nvSpPr>
      <xdr:spPr>
        <a:xfrm>
          <a:off x="1497965" y="29558615"/>
          <a:ext cx="306705" cy="793115"/>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793115</xdr:rowOff>
    </xdr:to>
    <xdr:sp>
      <xdr:nvSpPr>
        <xdr:cNvPr id="200" name="Text Box 17"/>
        <xdr:cNvSpPr txBox="1">
          <a:spLocks noChangeAspect="1"/>
        </xdr:cNvSpPr>
      </xdr:nvSpPr>
      <xdr:spPr>
        <a:xfrm>
          <a:off x="1318260" y="29558615"/>
          <a:ext cx="359410" cy="793115"/>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793115</xdr:rowOff>
    </xdr:to>
    <xdr:sp>
      <xdr:nvSpPr>
        <xdr:cNvPr id="201" name="Text Box 17"/>
        <xdr:cNvSpPr txBox="1">
          <a:spLocks noChangeAspect="1"/>
        </xdr:cNvSpPr>
      </xdr:nvSpPr>
      <xdr:spPr>
        <a:xfrm>
          <a:off x="1497965" y="29558615"/>
          <a:ext cx="306705" cy="793115"/>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202"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203"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2</xdr:col>
      <xdr:colOff>41910</xdr:colOff>
      <xdr:row>21</xdr:row>
      <xdr:rowOff>0</xdr:rowOff>
    </xdr:from>
    <xdr:to>
      <xdr:col>2</xdr:col>
      <xdr:colOff>401320</xdr:colOff>
      <xdr:row>21</xdr:row>
      <xdr:rowOff>777240</xdr:rowOff>
    </xdr:to>
    <xdr:sp>
      <xdr:nvSpPr>
        <xdr:cNvPr id="204" name="Text Box 17"/>
        <xdr:cNvSpPr txBox="1">
          <a:spLocks noChangeAspect="1"/>
        </xdr:cNvSpPr>
      </xdr:nvSpPr>
      <xdr:spPr>
        <a:xfrm>
          <a:off x="1318260" y="29558615"/>
          <a:ext cx="359410" cy="777240"/>
        </a:xfrm>
        <a:prstGeom prst="rect">
          <a:avLst/>
        </a:prstGeom>
        <a:noFill/>
        <a:ln w="9525">
          <a:noFill/>
        </a:ln>
      </xdr:spPr>
    </xdr:sp>
    <xdr:clientData/>
  </xdr:twoCellAnchor>
  <xdr:twoCellAnchor editAs="oneCell">
    <xdr:from>
      <xdr:col>2</xdr:col>
      <xdr:colOff>221615</xdr:colOff>
      <xdr:row>21</xdr:row>
      <xdr:rowOff>0</xdr:rowOff>
    </xdr:from>
    <xdr:to>
      <xdr:col>2</xdr:col>
      <xdr:colOff>528320</xdr:colOff>
      <xdr:row>21</xdr:row>
      <xdr:rowOff>777240</xdr:rowOff>
    </xdr:to>
    <xdr:sp>
      <xdr:nvSpPr>
        <xdr:cNvPr id="205" name="Text Box 17"/>
        <xdr:cNvSpPr txBox="1">
          <a:spLocks noChangeAspect="1"/>
        </xdr:cNvSpPr>
      </xdr:nvSpPr>
      <xdr:spPr>
        <a:xfrm>
          <a:off x="1497965" y="29558615"/>
          <a:ext cx="306705" cy="77724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777240</xdr:rowOff>
    </xdr:to>
    <xdr:sp>
      <xdr:nvSpPr>
        <xdr:cNvPr id="206" name="Text Box 17"/>
        <xdr:cNvSpPr txBox="1">
          <a:spLocks noChangeAspect="1"/>
        </xdr:cNvSpPr>
      </xdr:nvSpPr>
      <xdr:spPr>
        <a:xfrm>
          <a:off x="2000250" y="29558615"/>
          <a:ext cx="323215" cy="77724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777240</xdr:rowOff>
    </xdr:to>
    <xdr:sp>
      <xdr:nvSpPr>
        <xdr:cNvPr id="207" name="Text Box 17"/>
        <xdr:cNvSpPr txBox="1">
          <a:spLocks noChangeAspect="1"/>
        </xdr:cNvSpPr>
      </xdr:nvSpPr>
      <xdr:spPr>
        <a:xfrm>
          <a:off x="2162810" y="29558615"/>
          <a:ext cx="275590" cy="77724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777240</xdr:rowOff>
    </xdr:to>
    <xdr:sp>
      <xdr:nvSpPr>
        <xdr:cNvPr id="208" name="Text Box 17"/>
        <xdr:cNvSpPr txBox="1">
          <a:spLocks noChangeAspect="1"/>
        </xdr:cNvSpPr>
      </xdr:nvSpPr>
      <xdr:spPr>
        <a:xfrm>
          <a:off x="2000250" y="29558615"/>
          <a:ext cx="323215" cy="777240"/>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777240</xdr:rowOff>
    </xdr:to>
    <xdr:sp>
      <xdr:nvSpPr>
        <xdr:cNvPr id="209" name="Text Box 17"/>
        <xdr:cNvSpPr txBox="1">
          <a:spLocks noChangeAspect="1"/>
        </xdr:cNvSpPr>
      </xdr:nvSpPr>
      <xdr:spPr>
        <a:xfrm>
          <a:off x="2162810" y="29558615"/>
          <a:ext cx="275590" cy="777240"/>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210"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211"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212"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213"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214"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215"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3</xdr:col>
      <xdr:colOff>38100</xdr:colOff>
      <xdr:row>21</xdr:row>
      <xdr:rowOff>0</xdr:rowOff>
    </xdr:from>
    <xdr:to>
      <xdr:col>3</xdr:col>
      <xdr:colOff>361315</xdr:colOff>
      <xdr:row>21</xdr:row>
      <xdr:rowOff>793115</xdr:rowOff>
    </xdr:to>
    <xdr:sp>
      <xdr:nvSpPr>
        <xdr:cNvPr id="216" name="Text Box 17"/>
        <xdr:cNvSpPr txBox="1">
          <a:spLocks noChangeAspect="1"/>
        </xdr:cNvSpPr>
      </xdr:nvSpPr>
      <xdr:spPr>
        <a:xfrm>
          <a:off x="2000250" y="29558615"/>
          <a:ext cx="323215" cy="793115"/>
        </a:xfrm>
        <a:prstGeom prst="rect">
          <a:avLst/>
        </a:prstGeom>
        <a:noFill/>
        <a:ln w="9525">
          <a:noFill/>
        </a:ln>
      </xdr:spPr>
    </xdr:sp>
    <xdr:clientData/>
  </xdr:twoCellAnchor>
  <xdr:twoCellAnchor editAs="oneCell">
    <xdr:from>
      <xdr:col>3</xdr:col>
      <xdr:colOff>200660</xdr:colOff>
      <xdr:row>21</xdr:row>
      <xdr:rowOff>0</xdr:rowOff>
    </xdr:from>
    <xdr:to>
      <xdr:col>3</xdr:col>
      <xdr:colOff>476250</xdr:colOff>
      <xdr:row>21</xdr:row>
      <xdr:rowOff>793115</xdr:rowOff>
    </xdr:to>
    <xdr:sp>
      <xdr:nvSpPr>
        <xdr:cNvPr id="217" name="Text Box 17"/>
        <xdr:cNvSpPr txBox="1">
          <a:spLocks noChangeAspect="1"/>
        </xdr:cNvSpPr>
      </xdr:nvSpPr>
      <xdr:spPr>
        <a:xfrm>
          <a:off x="2162810" y="29558615"/>
          <a:ext cx="275590" cy="7931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80"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81"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82"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22"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788670</xdr:rowOff>
    </xdr:to>
    <xdr:sp>
      <xdr:nvSpPr>
        <xdr:cNvPr id="123" name="Text Box 17"/>
        <xdr:cNvSpPr txBox="1">
          <a:spLocks noChangeAspect="1"/>
        </xdr:cNvSpPr>
      </xdr:nvSpPr>
      <xdr:spPr>
        <a:xfrm>
          <a:off x="1318260" y="64777620"/>
          <a:ext cx="359410" cy="788670"/>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788670</xdr:rowOff>
    </xdr:to>
    <xdr:sp>
      <xdr:nvSpPr>
        <xdr:cNvPr id="124" name="Text Box 17"/>
        <xdr:cNvSpPr txBox="1">
          <a:spLocks noChangeAspect="1"/>
        </xdr:cNvSpPr>
      </xdr:nvSpPr>
      <xdr:spPr>
        <a:xfrm>
          <a:off x="1497965" y="64777620"/>
          <a:ext cx="306705" cy="788670"/>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788670</xdr:rowOff>
    </xdr:to>
    <xdr:sp>
      <xdr:nvSpPr>
        <xdr:cNvPr id="125" name="Text Box 17"/>
        <xdr:cNvSpPr txBox="1">
          <a:spLocks noChangeAspect="1"/>
        </xdr:cNvSpPr>
      </xdr:nvSpPr>
      <xdr:spPr>
        <a:xfrm>
          <a:off x="1318260" y="64777620"/>
          <a:ext cx="359410" cy="788670"/>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788670</xdr:rowOff>
    </xdr:to>
    <xdr:sp>
      <xdr:nvSpPr>
        <xdr:cNvPr id="126" name="Text Box 17"/>
        <xdr:cNvSpPr txBox="1">
          <a:spLocks noChangeAspect="1"/>
        </xdr:cNvSpPr>
      </xdr:nvSpPr>
      <xdr:spPr>
        <a:xfrm>
          <a:off x="1497965" y="64777620"/>
          <a:ext cx="306705" cy="788670"/>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127"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28"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129"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30"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131"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32"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133"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34"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788670</xdr:rowOff>
    </xdr:to>
    <xdr:sp>
      <xdr:nvSpPr>
        <xdr:cNvPr id="135" name="Text Box 17"/>
        <xdr:cNvSpPr txBox="1">
          <a:spLocks noChangeAspect="1"/>
        </xdr:cNvSpPr>
      </xdr:nvSpPr>
      <xdr:spPr>
        <a:xfrm>
          <a:off x="1318260" y="64777620"/>
          <a:ext cx="359410" cy="788670"/>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788670</xdr:rowOff>
    </xdr:to>
    <xdr:sp>
      <xdr:nvSpPr>
        <xdr:cNvPr id="136" name="Text Box 17"/>
        <xdr:cNvSpPr txBox="1">
          <a:spLocks noChangeAspect="1"/>
        </xdr:cNvSpPr>
      </xdr:nvSpPr>
      <xdr:spPr>
        <a:xfrm>
          <a:off x="1497965" y="64777620"/>
          <a:ext cx="306705" cy="788670"/>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788670</xdr:rowOff>
    </xdr:to>
    <xdr:sp>
      <xdr:nvSpPr>
        <xdr:cNvPr id="137" name="Text Box 17"/>
        <xdr:cNvSpPr txBox="1">
          <a:spLocks noChangeAspect="1"/>
        </xdr:cNvSpPr>
      </xdr:nvSpPr>
      <xdr:spPr>
        <a:xfrm>
          <a:off x="1318260" y="64777620"/>
          <a:ext cx="359410" cy="788670"/>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788670</xdr:rowOff>
    </xdr:to>
    <xdr:sp>
      <xdr:nvSpPr>
        <xdr:cNvPr id="138" name="Text Box 17"/>
        <xdr:cNvSpPr txBox="1">
          <a:spLocks noChangeAspect="1"/>
        </xdr:cNvSpPr>
      </xdr:nvSpPr>
      <xdr:spPr>
        <a:xfrm>
          <a:off x="1497965" y="64777620"/>
          <a:ext cx="306705" cy="788670"/>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139"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40"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2</xdr:col>
      <xdr:colOff>41910</xdr:colOff>
      <xdr:row>41</xdr:row>
      <xdr:rowOff>0</xdr:rowOff>
    </xdr:from>
    <xdr:to>
      <xdr:col>2</xdr:col>
      <xdr:colOff>401320</xdr:colOff>
      <xdr:row>41</xdr:row>
      <xdr:rowOff>780415</xdr:rowOff>
    </xdr:to>
    <xdr:sp>
      <xdr:nvSpPr>
        <xdr:cNvPr id="141" name="Text Box 17"/>
        <xdr:cNvSpPr txBox="1">
          <a:spLocks noChangeAspect="1"/>
        </xdr:cNvSpPr>
      </xdr:nvSpPr>
      <xdr:spPr>
        <a:xfrm>
          <a:off x="1318260" y="64777620"/>
          <a:ext cx="359410" cy="780415"/>
        </a:xfrm>
        <a:prstGeom prst="rect">
          <a:avLst/>
        </a:prstGeom>
        <a:noFill/>
        <a:ln w="9525">
          <a:noFill/>
        </a:ln>
      </xdr:spPr>
    </xdr:sp>
    <xdr:clientData/>
  </xdr:twoCellAnchor>
  <xdr:twoCellAnchor editAs="oneCell">
    <xdr:from>
      <xdr:col>2</xdr:col>
      <xdr:colOff>221615</xdr:colOff>
      <xdr:row>41</xdr:row>
      <xdr:rowOff>0</xdr:rowOff>
    </xdr:from>
    <xdr:to>
      <xdr:col>2</xdr:col>
      <xdr:colOff>528320</xdr:colOff>
      <xdr:row>41</xdr:row>
      <xdr:rowOff>780415</xdr:rowOff>
    </xdr:to>
    <xdr:sp>
      <xdr:nvSpPr>
        <xdr:cNvPr id="142" name="Text Box 17"/>
        <xdr:cNvSpPr txBox="1">
          <a:spLocks noChangeAspect="1"/>
        </xdr:cNvSpPr>
      </xdr:nvSpPr>
      <xdr:spPr>
        <a:xfrm>
          <a:off x="1497965" y="64777620"/>
          <a:ext cx="306705" cy="7804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143"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144"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145"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146"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47"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48"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49"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50"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51"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52"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53"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54"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155"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156"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157"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158"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59"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60"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61"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62"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63"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64"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165"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166"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167"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168"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169"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18"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19"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20"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21"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22"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23"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24"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25"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26"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227"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28"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229"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30"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31"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32"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33"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34"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35"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36"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37"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38"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76"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77"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78"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79"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189865</xdr:rowOff>
    </xdr:to>
    <xdr:sp>
      <xdr:nvSpPr>
        <xdr:cNvPr id="239" name="Text Box 17"/>
        <xdr:cNvSpPr txBox="1">
          <a:spLocks noChangeAspect="1"/>
        </xdr:cNvSpPr>
      </xdr:nvSpPr>
      <xdr:spPr>
        <a:xfrm>
          <a:off x="1314450" y="36403915"/>
          <a:ext cx="323215" cy="788035"/>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189865</xdr:rowOff>
    </xdr:to>
    <xdr:sp>
      <xdr:nvSpPr>
        <xdr:cNvPr id="240" name="Text Box 17"/>
        <xdr:cNvSpPr txBox="1">
          <a:spLocks noChangeAspect="1"/>
        </xdr:cNvSpPr>
      </xdr:nvSpPr>
      <xdr:spPr>
        <a:xfrm>
          <a:off x="1475740" y="36403915"/>
          <a:ext cx="276860" cy="78803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189865</xdr:rowOff>
    </xdr:to>
    <xdr:sp>
      <xdr:nvSpPr>
        <xdr:cNvPr id="241" name="Text Box 17"/>
        <xdr:cNvSpPr txBox="1">
          <a:spLocks noChangeAspect="1"/>
        </xdr:cNvSpPr>
      </xdr:nvSpPr>
      <xdr:spPr>
        <a:xfrm>
          <a:off x="1314450" y="36403915"/>
          <a:ext cx="323215" cy="788035"/>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189865</xdr:rowOff>
    </xdr:to>
    <xdr:sp>
      <xdr:nvSpPr>
        <xdr:cNvPr id="242" name="Text Box 17"/>
        <xdr:cNvSpPr txBox="1">
          <a:spLocks noChangeAspect="1"/>
        </xdr:cNvSpPr>
      </xdr:nvSpPr>
      <xdr:spPr>
        <a:xfrm>
          <a:off x="1475740" y="36403915"/>
          <a:ext cx="276860" cy="788035"/>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243"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244"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38100</xdr:colOff>
      <xdr:row>24</xdr:row>
      <xdr:rowOff>0</xdr:rowOff>
    </xdr:from>
    <xdr:to>
      <xdr:col>2</xdr:col>
      <xdr:colOff>361315</xdr:colOff>
      <xdr:row>25</xdr:row>
      <xdr:rowOff>182880</xdr:rowOff>
    </xdr:to>
    <xdr:sp>
      <xdr:nvSpPr>
        <xdr:cNvPr id="245" name="Text Box 17"/>
        <xdr:cNvSpPr txBox="1">
          <a:spLocks noChangeAspect="1"/>
        </xdr:cNvSpPr>
      </xdr:nvSpPr>
      <xdr:spPr>
        <a:xfrm>
          <a:off x="1314450" y="36403915"/>
          <a:ext cx="323215" cy="781050"/>
        </a:xfrm>
        <a:prstGeom prst="rect">
          <a:avLst/>
        </a:prstGeom>
        <a:noFill/>
        <a:ln w="9525">
          <a:noFill/>
        </a:ln>
      </xdr:spPr>
    </xdr:sp>
    <xdr:clientData/>
  </xdr:twoCellAnchor>
  <xdr:twoCellAnchor editAs="oneCell">
    <xdr:from>
      <xdr:col>2</xdr:col>
      <xdr:colOff>199390</xdr:colOff>
      <xdr:row>24</xdr:row>
      <xdr:rowOff>0</xdr:rowOff>
    </xdr:from>
    <xdr:to>
      <xdr:col>2</xdr:col>
      <xdr:colOff>476250</xdr:colOff>
      <xdr:row>25</xdr:row>
      <xdr:rowOff>182880</xdr:rowOff>
    </xdr:to>
    <xdr:sp>
      <xdr:nvSpPr>
        <xdr:cNvPr id="246" name="Text Box 17"/>
        <xdr:cNvSpPr txBox="1">
          <a:spLocks noChangeAspect="1"/>
        </xdr:cNvSpPr>
      </xdr:nvSpPr>
      <xdr:spPr>
        <a:xfrm>
          <a:off x="1475740" y="36403915"/>
          <a:ext cx="276860" cy="78105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47"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48"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49"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50"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194945</xdr:rowOff>
    </xdr:to>
    <xdr:sp>
      <xdr:nvSpPr>
        <xdr:cNvPr id="251" name="Text Box 17"/>
        <xdr:cNvSpPr txBox="1">
          <a:spLocks noChangeAspect="1"/>
        </xdr:cNvSpPr>
      </xdr:nvSpPr>
      <xdr:spPr>
        <a:xfrm>
          <a:off x="1318260" y="36403915"/>
          <a:ext cx="359410" cy="793115"/>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194945</xdr:rowOff>
    </xdr:to>
    <xdr:sp>
      <xdr:nvSpPr>
        <xdr:cNvPr id="252" name="Text Box 17"/>
        <xdr:cNvSpPr txBox="1">
          <a:spLocks noChangeAspect="1"/>
        </xdr:cNvSpPr>
      </xdr:nvSpPr>
      <xdr:spPr>
        <a:xfrm>
          <a:off x="1497965" y="36403915"/>
          <a:ext cx="306705" cy="793115"/>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194945</xdr:rowOff>
    </xdr:to>
    <xdr:sp>
      <xdr:nvSpPr>
        <xdr:cNvPr id="253" name="Text Box 17"/>
        <xdr:cNvSpPr txBox="1">
          <a:spLocks noChangeAspect="1"/>
        </xdr:cNvSpPr>
      </xdr:nvSpPr>
      <xdr:spPr>
        <a:xfrm>
          <a:off x="1318260" y="36403915"/>
          <a:ext cx="359410" cy="793115"/>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194945</xdr:rowOff>
    </xdr:to>
    <xdr:sp>
      <xdr:nvSpPr>
        <xdr:cNvPr id="254" name="Text Box 17"/>
        <xdr:cNvSpPr txBox="1">
          <a:spLocks noChangeAspect="1"/>
        </xdr:cNvSpPr>
      </xdr:nvSpPr>
      <xdr:spPr>
        <a:xfrm>
          <a:off x="1497965" y="36403915"/>
          <a:ext cx="306705" cy="793115"/>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55"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56"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57"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58"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259"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60"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261"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62"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63"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64"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65"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66"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67"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68"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69"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70"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71"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72"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73"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74"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194945</xdr:rowOff>
    </xdr:to>
    <xdr:sp>
      <xdr:nvSpPr>
        <xdr:cNvPr id="275" name="Text Box 17"/>
        <xdr:cNvSpPr txBox="1">
          <a:spLocks noChangeAspect="1"/>
        </xdr:cNvSpPr>
      </xdr:nvSpPr>
      <xdr:spPr>
        <a:xfrm>
          <a:off x="1318260" y="36403915"/>
          <a:ext cx="359410" cy="793115"/>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194945</xdr:rowOff>
    </xdr:to>
    <xdr:sp>
      <xdr:nvSpPr>
        <xdr:cNvPr id="276" name="Text Box 17"/>
        <xdr:cNvSpPr txBox="1">
          <a:spLocks noChangeAspect="1"/>
        </xdr:cNvSpPr>
      </xdr:nvSpPr>
      <xdr:spPr>
        <a:xfrm>
          <a:off x="1497965" y="36403915"/>
          <a:ext cx="306705" cy="793115"/>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194945</xdr:rowOff>
    </xdr:to>
    <xdr:sp>
      <xdr:nvSpPr>
        <xdr:cNvPr id="277" name="Text Box 17"/>
        <xdr:cNvSpPr txBox="1">
          <a:spLocks noChangeAspect="1"/>
        </xdr:cNvSpPr>
      </xdr:nvSpPr>
      <xdr:spPr>
        <a:xfrm>
          <a:off x="1318260" y="36403915"/>
          <a:ext cx="359410" cy="793115"/>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194945</xdr:rowOff>
    </xdr:to>
    <xdr:sp>
      <xdr:nvSpPr>
        <xdr:cNvPr id="278" name="Text Box 17"/>
        <xdr:cNvSpPr txBox="1">
          <a:spLocks noChangeAspect="1"/>
        </xdr:cNvSpPr>
      </xdr:nvSpPr>
      <xdr:spPr>
        <a:xfrm>
          <a:off x="1497965" y="36403915"/>
          <a:ext cx="306705" cy="793115"/>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79"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80"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2</xdr:col>
      <xdr:colOff>41910</xdr:colOff>
      <xdr:row>24</xdr:row>
      <xdr:rowOff>0</xdr:rowOff>
    </xdr:from>
    <xdr:to>
      <xdr:col>2</xdr:col>
      <xdr:colOff>401320</xdr:colOff>
      <xdr:row>25</xdr:row>
      <xdr:rowOff>179070</xdr:rowOff>
    </xdr:to>
    <xdr:sp>
      <xdr:nvSpPr>
        <xdr:cNvPr id="281" name="Text Box 17"/>
        <xdr:cNvSpPr txBox="1">
          <a:spLocks noChangeAspect="1"/>
        </xdr:cNvSpPr>
      </xdr:nvSpPr>
      <xdr:spPr>
        <a:xfrm>
          <a:off x="1318260" y="36403915"/>
          <a:ext cx="359410" cy="777240"/>
        </a:xfrm>
        <a:prstGeom prst="rect">
          <a:avLst/>
        </a:prstGeom>
        <a:noFill/>
        <a:ln w="9525">
          <a:noFill/>
        </a:ln>
      </xdr:spPr>
    </xdr:sp>
    <xdr:clientData/>
  </xdr:twoCellAnchor>
  <xdr:twoCellAnchor editAs="oneCell">
    <xdr:from>
      <xdr:col>2</xdr:col>
      <xdr:colOff>221615</xdr:colOff>
      <xdr:row>24</xdr:row>
      <xdr:rowOff>0</xdr:rowOff>
    </xdr:from>
    <xdr:to>
      <xdr:col>2</xdr:col>
      <xdr:colOff>528320</xdr:colOff>
      <xdr:row>25</xdr:row>
      <xdr:rowOff>179070</xdr:rowOff>
    </xdr:to>
    <xdr:sp>
      <xdr:nvSpPr>
        <xdr:cNvPr id="282" name="Text Box 17"/>
        <xdr:cNvSpPr txBox="1">
          <a:spLocks noChangeAspect="1"/>
        </xdr:cNvSpPr>
      </xdr:nvSpPr>
      <xdr:spPr>
        <a:xfrm>
          <a:off x="1497965" y="36403915"/>
          <a:ext cx="306705"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283"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84"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179070</xdr:rowOff>
    </xdr:to>
    <xdr:sp>
      <xdr:nvSpPr>
        <xdr:cNvPr id="285" name="Text Box 17"/>
        <xdr:cNvSpPr txBox="1">
          <a:spLocks noChangeAspect="1"/>
        </xdr:cNvSpPr>
      </xdr:nvSpPr>
      <xdr:spPr>
        <a:xfrm>
          <a:off x="2000250" y="36403915"/>
          <a:ext cx="323215" cy="777240"/>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179070</xdr:rowOff>
    </xdr:to>
    <xdr:sp>
      <xdr:nvSpPr>
        <xdr:cNvPr id="286" name="Text Box 17"/>
        <xdr:cNvSpPr txBox="1">
          <a:spLocks noChangeAspect="1"/>
        </xdr:cNvSpPr>
      </xdr:nvSpPr>
      <xdr:spPr>
        <a:xfrm>
          <a:off x="2162810" y="36403915"/>
          <a:ext cx="275590" cy="777240"/>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87"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88"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89"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90"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91"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92"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3</xdr:col>
      <xdr:colOff>38100</xdr:colOff>
      <xdr:row>24</xdr:row>
      <xdr:rowOff>0</xdr:rowOff>
    </xdr:from>
    <xdr:to>
      <xdr:col>3</xdr:col>
      <xdr:colOff>361315</xdr:colOff>
      <xdr:row>25</xdr:row>
      <xdr:rowOff>194945</xdr:rowOff>
    </xdr:to>
    <xdr:sp>
      <xdr:nvSpPr>
        <xdr:cNvPr id="293" name="Text Box 17"/>
        <xdr:cNvSpPr txBox="1">
          <a:spLocks noChangeAspect="1"/>
        </xdr:cNvSpPr>
      </xdr:nvSpPr>
      <xdr:spPr>
        <a:xfrm>
          <a:off x="2000250" y="36403915"/>
          <a:ext cx="323215" cy="793115"/>
        </a:xfrm>
        <a:prstGeom prst="rect">
          <a:avLst/>
        </a:prstGeom>
        <a:noFill/>
        <a:ln w="9525">
          <a:noFill/>
        </a:ln>
      </xdr:spPr>
    </xdr:sp>
    <xdr:clientData/>
  </xdr:twoCellAnchor>
  <xdr:twoCellAnchor editAs="oneCell">
    <xdr:from>
      <xdr:col>3</xdr:col>
      <xdr:colOff>200660</xdr:colOff>
      <xdr:row>24</xdr:row>
      <xdr:rowOff>0</xdr:rowOff>
    </xdr:from>
    <xdr:to>
      <xdr:col>3</xdr:col>
      <xdr:colOff>476250</xdr:colOff>
      <xdr:row>25</xdr:row>
      <xdr:rowOff>194945</xdr:rowOff>
    </xdr:to>
    <xdr:sp>
      <xdr:nvSpPr>
        <xdr:cNvPr id="294" name="Text Box 17"/>
        <xdr:cNvSpPr txBox="1">
          <a:spLocks noChangeAspect="1"/>
        </xdr:cNvSpPr>
      </xdr:nvSpPr>
      <xdr:spPr>
        <a:xfrm>
          <a:off x="2162810" y="36403915"/>
          <a:ext cx="275590" cy="793115"/>
        </a:xfrm>
        <a:prstGeom prst="rect">
          <a:avLst/>
        </a:prstGeom>
        <a:noFill/>
        <a:ln w="9525">
          <a:noFill/>
        </a:ln>
      </xdr:spPr>
    </xdr:sp>
    <xdr:clientData/>
  </xdr:twoCellAnchor>
  <xdr:twoCellAnchor editAs="oneCell">
    <xdr:from>
      <xdr:col>2</xdr:col>
      <xdr:colOff>281940</xdr:colOff>
      <xdr:row>42</xdr:row>
      <xdr:rowOff>0</xdr:rowOff>
    </xdr:from>
    <xdr:to>
      <xdr:col>2</xdr:col>
      <xdr:colOff>605155</xdr:colOff>
      <xdr:row>42</xdr:row>
      <xdr:rowOff>781685</xdr:rowOff>
    </xdr:to>
    <xdr:sp>
      <xdr:nvSpPr>
        <xdr:cNvPr id="297" name="Text Box 17"/>
        <xdr:cNvSpPr txBox="1">
          <a:spLocks noChangeAspect="1"/>
        </xdr:cNvSpPr>
      </xdr:nvSpPr>
      <xdr:spPr>
        <a:xfrm>
          <a:off x="1558290" y="68447285"/>
          <a:ext cx="323215" cy="781685"/>
        </a:xfrm>
        <a:prstGeom prst="rect">
          <a:avLst/>
        </a:prstGeom>
        <a:noFill/>
        <a:ln w="9525">
          <a:noFill/>
        </a:ln>
      </xdr:spPr>
    </xdr:sp>
    <xdr:clientData/>
  </xdr:twoCellAnchor>
  <xdr:twoCellAnchor editAs="oneCell">
    <xdr:from>
      <xdr:col>5</xdr:col>
      <xdr:colOff>836930</xdr:colOff>
      <xdr:row>33</xdr:row>
      <xdr:rowOff>0</xdr:rowOff>
    </xdr:from>
    <xdr:to>
      <xdr:col>5</xdr:col>
      <xdr:colOff>944245</xdr:colOff>
      <xdr:row>33</xdr:row>
      <xdr:rowOff>249555</xdr:rowOff>
    </xdr:to>
    <xdr:sp>
      <xdr:nvSpPr>
        <xdr:cNvPr id="298" name="Picture 18"/>
        <xdr:cNvSpPr>
          <a:spLocks noChangeAspect="1"/>
        </xdr:cNvSpPr>
      </xdr:nvSpPr>
      <xdr:spPr>
        <a:xfrm>
          <a:off x="4608830" y="49665255"/>
          <a:ext cx="107315" cy="2495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EAFEE2"/>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P70"/>
  <sheetViews>
    <sheetView showZeros="0" tabSelected="1" zoomScale="61" zoomScaleNormal="61" zoomScaleSheetLayoutView="55" workbookViewId="0">
      <pane ySplit="5" topLeftCell="A6" activePane="bottomLeft" state="frozen"/>
      <selection/>
      <selection pane="bottomLeft" activeCell="AD9" sqref="AD9"/>
    </sheetView>
  </sheetViews>
  <sheetFormatPr defaultColWidth="9" defaultRowHeight="18.75" customHeight="1"/>
  <cols>
    <col min="1" max="1" width="6" style="3" customWidth="1"/>
    <col min="2" max="2" width="10.75" style="10" customWidth="1"/>
    <col min="3" max="3" width="9" style="3"/>
    <col min="4" max="4" width="11.75" style="3" customWidth="1"/>
    <col min="5" max="5" width="12" style="3" customWidth="1"/>
    <col min="6" max="6" width="61.625" style="3" customWidth="1"/>
    <col min="7" max="7" width="16.75" style="12" customWidth="1"/>
    <col min="8" max="8" width="16.25" style="12" hidden="1" customWidth="1"/>
    <col min="9" max="10" width="16.25" style="12" customWidth="1"/>
    <col min="11" max="11" width="16.25" style="13" customWidth="1"/>
    <col min="12" max="12" width="39.625" style="3" hidden="1" customWidth="1"/>
    <col min="13" max="13" width="38.75" style="3" customWidth="1"/>
    <col min="14" max="14" width="40.375" style="3" customWidth="1"/>
    <col min="15" max="15" width="10" style="3" customWidth="1"/>
    <col min="16" max="16" width="9.875" style="3" customWidth="1"/>
    <col min="17" max="17" width="9" style="3" hidden="1" customWidth="1"/>
    <col min="18" max="18" width="9.125" style="3" hidden="1" customWidth="1"/>
    <col min="19" max="19" width="12.875" style="3" hidden="1" customWidth="1"/>
    <col min="20" max="21" width="12.875" style="14" hidden="1" customWidth="1"/>
    <col min="22" max="22" width="11.375" style="14" hidden="1" customWidth="1"/>
    <col min="23" max="23" width="17" style="3" customWidth="1"/>
    <col min="24" max="24" width="9" style="10"/>
    <col min="25" max="27" width="9" style="3"/>
    <col min="28" max="28" width="18.625" style="3" customWidth="1"/>
    <col min="29" max="42" width="9" style="3"/>
    <col min="43" max="16384" width="9" style="15"/>
  </cols>
  <sheetData>
    <row r="1" ht="51" customHeight="1" spans="1:24">
      <c r="A1" s="16" t="s">
        <v>0</v>
      </c>
      <c r="B1" s="16"/>
      <c r="C1" s="16"/>
      <c r="D1" s="16"/>
      <c r="E1" s="16"/>
      <c r="F1" s="16"/>
      <c r="G1" s="17"/>
      <c r="H1" s="17"/>
      <c r="I1" s="17"/>
      <c r="J1" s="17"/>
      <c r="K1" s="17"/>
      <c r="L1" s="17"/>
      <c r="M1" s="16"/>
      <c r="N1" s="16"/>
      <c r="O1" s="16"/>
      <c r="P1" s="16"/>
      <c r="Q1" s="16"/>
      <c r="R1" s="16"/>
      <c r="S1" s="16"/>
      <c r="T1" s="116"/>
      <c r="U1" s="116"/>
      <c r="V1" s="116"/>
      <c r="W1" s="16"/>
      <c r="X1" s="16"/>
    </row>
    <row r="2" ht="29.1" customHeight="1" spans="1:23">
      <c r="A2" s="10"/>
      <c r="C2" s="10"/>
      <c r="D2" s="10"/>
      <c r="E2" s="10"/>
      <c r="F2" s="10"/>
      <c r="G2" s="13"/>
      <c r="H2" s="13"/>
      <c r="I2" s="13"/>
      <c r="J2" s="13"/>
      <c r="L2" s="13"/>
      <c r="M2" s="10"/>
      <c r="N2" s="10"/>
      <c r="O2" s="10"/>
      <c r="P2" s="10"/>
      <c r="Q2" s="10"/>
      <c r="R2" s="10"/>
      <c r="S2" s="10"/>
      <c r="T2" s="10"/>
      <c r="U2" s="10"/>
      <c r="V2" s="10"/>
      <c r="W2" s="10"/>
    </row>
    <row r="3" ht="50" customHeight="1" spans="1:24">
      <c r="A3" s="18" t="s">
        <v>1</v>
      </c>
      <c r="B3" s="18" t="s">
        <v>2</v>
      </c>
      <c r="C3" s="19" t="s">
        <v>3</v>
      </c>
      <c r="D3" s="18" t="s">
        <v>4</v>
      </c>
      <c r="E3" s="19" t="s">
        <v>5</v>
      </c>
      <c r="F3" s="18" t="s">
        <v>6</v>
      </c>
      <c r="G3" s="20" t="s">
        <v>7</v>
      </c>
      <c r="H3" s="20" t="s">
        <v>8</v>
      </c>
      <c r="I3" s="34" t="s">
        <v>9</v>
      </c>
      <c r="J3" s="76" t="s">
        <v>8</v>
      </c>
      <c r="K3" s="77"/>
      <c r="L3" s="78" t="s">
        <v>10</v>
      </c>
      <c r="M3" s="27" t="s">
        <v>11</v>
      </c>
      <c r="N3" s="20" t="s">
        <v>12</v>
      </c>
      <c r="O3" s="18" t="s">
        <v>13</v>
      </c>
      <c r="P3" s="18" t="s">
        <v>14</v>
      </c>
      <c r="Q3" s="18" t="s">
        <v>15</v>
      </c>
      <c r="R3" s="23"/>
      <c r="S3" s="18" t="s">
        <v>16</v>
      </c>
      <c r="T3" s="23"/>
      <c r="U3" s="18" t="s">
        <v>17</v>
      </c>
      <c r="V3" s="23"/>
      <c r="W3" s="29" t="s">
        <v>18</v>
      </c>
      <c r="X3" s="19" t="s">
        <v>19</v>
      </c>
    </row>
    <row r="4" ht="50" customHeight="1" spans="1:24">
      <c r="A4" s="18"/>
      <c r="B4" s="18"/>
      <c r="C4" s="21"/>
      <c r="D4" s="18"/>
      <c r="E4" s="21"/>
      <c r="F4" s="18"/>
      <c r="G4" s="22"/>
      <c r="H4" s="22"/>
      <c r="I4" s="34"/>
      <c r="J4" s="37" t="s">
        <v>20</v>
      </c>
      <c r="K4" s="37" t="s">
        <v>21</v>
      </c>
      <c r="L4" s="79"/>
      <c r="M4" s="27"/>
      <c r="N4" s="22"/>
      <c r="O4" s="18"/>
      <c r="P4" s="18"/>
      <c r="Q4" s="18" t="s">
        <v>22</v>
      </c>
      <c r="R4" s="18" t="s">
        <v>23</v>
      </c>
      <c r="S4" s="18" t="s">
        <v>24</v>
      </c>
      <c r="T4" s="18" t="s">
        <v>25</v>
      </c>
      <c r="U4" s="18" t="s">
        <v>26</v>
      </c>
      <c r="V4" s="18" t="s">
        <v>27</v>
      </c>
      <c r="W4" s="117"/>
      <c r="X4" s="21"/>
    </row>
    <row r="5" s="1" customFormat="1" ht="39" customHeight="1" spans="1:42">
      <c r="A5" s="23" t="s">
        <v>28</v>
      </c>
      <c r="B5" s="23"/>
      <c r="C5" s="23"/>
      <c r="D5" s="23"/>
      <c r="E5" s="23"/>
      <c r="F5" s="23"/>
      <c r="G5" s="24">
        <f>G7+G30+G47+G51+G53</f>
        <v>13757.81</v>
      </c>
      <c r="H5" s="24">
        <f>H7+H30+H47+H51+H53</f>
        <v>9927.57</v>
      </c>
      <c r="I5" s="24">
        <f>I7+I30+I47+I51+I53</f>
        <v>9819</v>
      </c>
      <c r="J5" s="24">
        <f>J7+J30+J47+J51+J53</f>
        <v>3340</v>
      </c>
      <c r="K5" s="24">
        <f>K7+K30+K47+K51+K53</f>
        <v>6479</v>
      </c>
      <c r="L5" s="80"/>
      <c r="M5" s="24"/>
      <c r="N5" s="24"/>
      <c r="O5" s="24"/>
      <c r="P5" s="81"/>
      <c r="Q5" s="24"/>
      <c r="R5" s="24"/>
      <c r="S5" s="24"/>
      <c r="T5" s="24"/>
      <c r="U5" s="24"/>
      <c r="V5" s="24"/>
      <c r="W5" s="81"/>
      <c r="X5" s="23"/>
      <c r="Y5" s="2"/>
      <c r="Z5" s="2"/>
      <c r="AA5" s="2"/>
      <c r="AB5" s="2"/>
      <c r="AC5" s="2"/>
      <c r="AD5" s="2"/>
      <c r="AE5" s="2"/>
      <c r="AF5" s="2"/>
      <c r="AG5" s="2"/>
      <c r="AH5" s="2"/>
      <c r="AI5" s="2"/>
      <c r="AJ5" s="2"/>
      <c r="AK5" s="2"/>
      <c r="AL5" s="2"/>
      <c r="AM5" s="2"/>
      <c r="AN5" s="2"/>
      <c r="AO5" s="2"/>
      <c r="AP5" s="2"/>
    </row>
    <row r="6" ht="39" customHeight="1" spans="1:24">
      <c r="A6" s="25" t="s">
        <v>29</v>
      </c>
      <c r="B6" s="25"/>
      <c r="C6" s="25"/>
      <c r="D6" s="25"/>
      <c r="E6" s="25"/>
      <c r="F6" s="25"/>
      <c r="G6" s="24"/>
      <c r="H6" s="24"/>
      <c r="I6" s="82"/>
      <c r="J6" s="24"/>
      <c r="K6" s="24"/>
      <c r="L6" s="83"/>
      <c r="M6" s="25"/>
      <c r="N6" s="25"/>
      <c r="O6" s="25"/>
      <c r="P6" s="42"/>
      <c r="Q6" s="25"/>
      <c r="R6" s="25"/>
      <c r="S6" s="25"/>
      <c r="T6" s="25"/>
      <c r="U6" s="25"/>
      <c r="V6" s="25"/>
      <c r="W6" s="41"/>
      <c r="X6" s="118"/>
    </row>
    <row r="7" s="2" customFormat="1" ht="39" customHeight="1" spans="1:24">
      <c r="A7" s="26" t="s">
        <v>30</v>
      </c>
      <c r="B7" s="23"/>
      <c r="C7" s="26"/>
      <c r="D7" s="26"/>
      <c r="E7" s="23"/>
      <c r="F7" s="26"/>
      <c r="G7" s="27">
        <f>G8+G10+G12+G15+G17+G19+G25+G28</f>
        <v>8530.12</v>
      </c>
      <c r="H7" s="27">
        <f>H8+H10+H12+H15+H17+H19+H25+H28</f>
        <v>5993</v>
      </c>
      <c r="I7" s="27">
        <f>J7+K7</f>
        <v>5917.81</v>
      </c>
      <c r="J7" s="27">
        <f>J8+J10+J12+J15+J17+J19+J25+J28</f>
        <v>2802.6</v>
      </c>
      <c r="K7" s="27">
        <f>K8+K10+K12+K15+K17+K19+K25+K28</f>
        <v>3115.21</v>
      </c>
      <c r="L7" s="84"/>
      <c r="M7" s="85"/>
      <c r="N7" s="85"/>
      <c r="O7" s="85"/>
      <c r="P7" s="81"/>
      <c r="Q7" s="85"/>
      <c r="R7" s="85"/>
      <c r="S7" s="85"/>
      <c r="T7" s="85"/>
      <c r="U7" s="85"/>
      <c r="V7" s="85"/>
      <c r="W7" s="81"/>
      <c r="X7" s="23"/>
    </row>
    <row r="8" s="3" customFormat="1" ht="39" customHeight="1" spans="1:24">
      <c r="A8" s="28" t="s">
        <v>31</v>
      </c>
      <c r="B8" s="29"/>
      <c r="C8" s="28"/>
      <c r="D8" s="28"/>
      <c r="E8" s="29"/>
      <c r="F8" s="28"/>
      <c r="G8" s="20">
        <f>SUM(G9:G9)</f>
        <v>375</v>
      </c>
      <c r="H8" s="20">
        <f>SUM(H9:H9)</f>
        <v>300</v>
      </c>
      <c r="I8" s="27">
        <f t="shared" ref="I8:I53" si="0">J8+K8</f>
        <v>300</v>
      </c>
      <c r="J8" s="20">
        <f>SUM(J9:J9)</f>
        <v>300</v>
      </c>
      <c r="K8" s="20">
        <f>SUM(K9:K9)</f>
        <v>0</v>
      </c>
      <c r="L8" s="86"/>
      <c r="M8" s="87"/>
      <c r="N8" s="87"/>
      <c r="O8" s="87"/>
      <c r="P8" s="88"/>
      <c r="Q8" s="87"/>
      <c r="R8" s="87"/>
      <c r="S8" s="87"/>
      <c r="T8" s="87"/>
      <c r="U8" s="87"/>
      <c r="V8" s="87"/>
      <c r="W8" s="119"/>
      <c r="X8" s="120"/>
    </row>
    <row r="9" ht="409" customHeight="1" spans="1:24">
      <c r="A9" s="30">
        <v>1</v>
      </c>
      <c r="B9" s="31" t="s">
        <v>32</v>
      </c>
      <c r="C9" s="32" t="s">
        <v>33</v>
      </c>
      <c r="D9" s="31" t="s">
        <v>34</v>
      </c>
      <c r="E9" s="32" t="s">
        <v>35</v>
      </c>
      <c r="F9" s="33" t="s">
        <v>36</v>
      </c>
      <c r="G9" s="34">
        <v>375</v>
      </c>
      <c r="H9" s="34">
        <f>G9*0.8</f>
        <v>300</v>
      </c>
      <c r="I9" s="43">
        <f t="shared" si="0"/>
        <v>300</v>
      </c>
      <c r="J9" s="34">
        <v>300</v>
      </c>
      <c r="K9" s="34"/>
      <c r="L9" s="38" t="s">
        <v>37</v>
      </c>
      <c r="M9" s="59" t="s">
        <v>38</v>
      </c>
      <c r="N9" s="59" t="s">
        <v>39</v>
      </c>
      <c r="O9" s="89" t="s">
        <v>40</v>
      </c>
      <c r="P9" s="89" t="s">
        <v>41</v>
      </c>
      <c r="Q9" s="89"/>
      <c r="R9" s="31">
        <v>5</v>
      </c>
      <c r="S9" s="31"/>
      <c r="T9" s="121">
        <v>0.001</v>
      </c>
      <c r="U9" s="121"/>
      <c r="V9" s="121">
        <v>0.002</v>
      </c>
      <c r="W9" s="122">
        <v>45232</v>
      </c>
      <c r="X9" s="30"/>
    </row>
    <row r="10" ht="42" customHeight="1" spans="1:24">
      <c r="A10" s="35" t="s">
        <v>42</v>
      </c>
      <c r="B10" s="36"/>
      <c r="C10" s="35"/>
      <c r="D10" s="35"/>
      <c r="E10" s="36"/>
      <c r="F10" s="35"/>
      <c r="G10" s="37">
        <f>SUM(G11:G11)</f>
        <v>132</v>
      </c>
      <c r="H10" s="37">
        <f>SUM(H11:H11)</f>
        <v>105</v>
      </c>
      <c r="I10" s="37">
        <f>SUM(I11:I11)</f>
        <v>105</v>
      </c>
      <c r="J10" s="37">
        <f>SUM(J11:J11)</f>
        <v>105</v>
      </c>
      <c r="K10" s="37">
        <f>SUM(K11:K11)</f>
        <v>0</v>
      </c>
      <c r="L10" s="90"/>
      <c r="M10" s="90"/>
      <c r="N10" s="90"/>
      <c r="O10" s="90"/>
      <c r="P10" s="90"/>
      <c r="Q10" s="90"/>
      <c r="R10" s="90"/>
      <c r="S10" s="31"/>
      <c r="T10" s="30"/>
      <c r="U10" s="30"/>
      <c r="V10" s="30"/>
      <c r="W10" s="122"/>
      <c r="X10" s="30"/>
    </row>
    <row r="11" ht="161.1" customHeight="1" spans="1:24">
      <c r="A11" s="30">
        <v>1</v>
      </c>
      <c r="B11" s="32" t="s">
        <v>43</v>
      </c>
      <c r="C11" s="32" t="s">
        <v>33</v>
      </c>
      <c r="D11" s="32" t="s">
        <v>44</v>
      </c>
      <c r="E11" s="32" t="s">
        <v>35</v>
      </c>
      <c r="F11" s="38" t="s">
        <v>45</v>
      </c>
      <c r="G11" s="39">
        <v>132</v>
      </c>
      <c r="H11" s="34">
        <v>105</v>
      </c>
      <c r="I11" s="43">
        <f t="shared" si="0"/>
        <v>105</v>
      </c>
      <c r="J11" s="34">
        <v>105</v>
      </c>
      <c r="K11" s="34"/>
      <c r="L11" s="38" t="s">
        <v>46</v>
      </c>
      <c r="M11" s="91" t="s">
        <v>47</v>
      </c>
      <c r="N11" s="91" t="s">
        <v>48</v>
      </c>
      <c r="O11" s="32" t="s">
        <v>49</v>
      </c>
      <c r="P11" s="32" t="s">
        <v>50</v>
      </c>
      <c r="Q11" s="32"/>
      <c r="R11" s="32" t="s">
        <v>51</v>
      </c>
      <c r="S11" s="32">
        <v>0.0001</v>
      </c>
      <c r="T11" s="32">
        <v>0.002</v>
      </c>
      <c r="U11" s="32">
        <v>0.0005</v>
      </c>
      <c r="V11" s="30">
        <v>0.0059</v>
      </c>
      <c r="W11" s="122">
        <v>45231</v>
      </c>
      <c r="X11" s="30"/>
    </row>
    <row r="12" s="2" customFormat="1" ht="41.1" customHeight="1" spans="1:24">
      <c r="A12" s="35" t="s">
        <v>52</v>
      </c>
      <c r="B12" s="36"/>
      <c r="C12" s="35"/>
      <c r="D12" s="35"/>
      <c r="E12" s="35"/>
      <c r="F12" s="35"/>
      <c r="G12" s="37">
        <f>SUM(G13:G14)</f>
        <v>2023.5</v>
      </c>
      <c r="H12" s="37">
        <f>SUM(H13:H14)</f>
        <v>1498</v>
      </c>
      <c r="I12" s="37">
        <f>SUM(I13:I14)</f>
        <v>1422.81</v>
      </c>
      <c r="J12" s="37">
        <f>SUM(J13:J14)</f>
        <v>1297.6</v>
      </c>
      <c r="K12" s="37">
        <f>SUM(K13:K14)</f>
        <v>125.21</v>
      </c>
      <c r="L12" s="92"/>
      <c r="M12" s="90"/>
      <c r="N12" s="92"/>
      <c r="O12" s="92"/>
      <c r="P12" s="92"/>
      <c r="Q12" s="92"/>
      <c r="R12" s="92"/>
      <c r="S12" s="123"/>
      <c r="T12" s="92"/>
      <c r="U12" s="36"/>
      <c r="V12" s="36"/>
      <c r="W12" s="124"/>
      <c r="X12" s="36"/>
    </row>
    <row r="13" ht="207.95" customHeight="1" spans="1:24">
      <c r="A13" s="30">
        <v>1</v>
      </c>
      <c r="B13" s="31" t="s">
        <v>53</v>
      </c>
      <c r="C13" s="31" t="s">
        <v>33</v>
      </c>
      <c r="D13" s="31" t="s">
        <v>54</v>
      </c>
      <c r="E13" s="32" t="s">
        <v>35</v>
      </c>
      <c r="F13" s="40" t="s">
        <v>55</v>
      </c>
      <c r="G13" s="34">
        <v>1427.5</v>
      </c>
      <c r="H13" s="34">
        <v>1142</v>
      </c>
      <c r="I13" s="43">
        <f t="shared" si="0"/>
        <v>1066.81</v>
      </c>
      <c r="J13" s="34">
        <v>941.6</v>
      </c>
      <c r="K13" s="34">
        <v>125.21</v>
      </c>
      <c r="L13" s="73" t="s">
        <v>56</v>
      </c>
      <c r="M13" s="73" t="s">
        <v>57</v>
      </c>
      <c r="N13" s="73" t="s">
        <v>58</v>
      </c>
      <c r="O13" s="31" t="s">
        <v>49</v>
      </c>
      <c r="P13" s="31" t="s">
        <v>59</v>
      </c>
      <c r="Q13" s="31"/>
      <c r="R13" s="32" t="s">
        <v>51</v>
      </c>
      <c r="S13" s="121">
        <v>0.0006</v>
      </c>
      <c r="T13" s="31">
        <v>0.005</v>
      </c>
      <c r="U13" s="32" t="s">
        <v>60</v>
      </c>
      <c r="V13" s="32" t="s">
        <v>61</v>
      </c>
      <c r="W13" s="122">
        <v>45231</v>
      </c>
      <c r="X13" s="31"/>
    </row>
    <row r="14" ht="275.1" customHeight="1" spans="1:24">
      <c r="A14" s="31">
        <v>2</v>
      </c>
      <c r="B14" s="41" t="s">
        <v>62</v>
      </c>
      <c r="C14" s="41" t="s">
        <v>33</v>
      </c>
      <c r="D14" s="41" t="s">
        <v>63</v>
      </c>
      <c r="E14" s="42" t="s">
        <v>35</v>
      </c>
      <c r="F14" s="40" t="s">
        <v>64</v>
      </c>
      <c r="G14" s="43">
        <v>596</v>
      </c>
      <c r="H14" s="43">
        <v>356</v>
      </c>
      <c r="I14" s="43">
        <f t="shared" si="0"/>
        <v>356</v>
      </c>
      <c r="J14" s="43">
        <v>356</v>
      </c>
      <c r="K14" s="43"/>
      <c r="L14" s="93" t="s">
        <v>65</v>
      </c>
      <c r="M14" s="40" t="s">
        <v>66</v>
      </c>
      <c r="N14" s="40" t="s">
        <v>67</v>
      </c>
      <c r="O14" s="41" t="s">
        <v>49</v>
      </c>
      <c r="P14" s="41" t="s">
        <v>68</v>
      </c>
      <c r="Q14" s="39"/>
      <c r="R14" s="125">
        <v>2</v>
      </c>
      <c r="S14" s="125">
        <v>0</v>
      </c>
      <c r="T14" s="31">
        <v>0.00011</v>
      </c>
      <c r="U14" s="125">
        <v>0</v>
      </c>
      <c r="V14" s="125">
        <v>0.0031</v>
      </c>
      <c r="W14" s="122">
        <v>45231</v>
      </c>
      <c r="X14" s="31"/>
    </row>
    <row r="15" s="3" customFormat="1" ht="42.95" customHeight="1" spans="1:24">
      <c r="A15" s="35" t="s">
        <v>69</v>
      </c>
      <c r="B15" s="36"/>
      <c r="C15" s="35"/>
      <c r="D15" s="35"/>
      <c r="E15" s="35"/>
      <c r="F15" s="35"/>
      <c r="G15" s="37">
        <f>SUM(G16:G16)</f>
        <v>680</v>
      </c>
      <c r="H15" s="37">
        <f>SUM(H16:H16)</f>
        <v>200</v>
      </c>
      <c r="I15" s="37">
        <f>SUM(I16:I16)</f>
        <v>200</v>
      </c>
      <c r="J15" s="37">
        <f>SUM(J16:J16)</f>
        <v>200</v>
      </c>
      <c r="K15" s="37">
        <f>SUM(K16:K16)</f>
        <v>0</v>
      </c>
      <c r="L15" s="94"/>
      <c r="M15" s="73"/>
      <c r="N15" s="73"/>
      <c r="O15" s="31"/>
      <c r="P15" s="31"/>
      <c r="Q15" s="90"/>
      <c r="R15" s="31"/>
      <c r="S15" s="31"/>
      <c r="T15" s="31"/>
      <c r="U15" s="31"/>
      <c r="V15" s="31"/>
      <c r="W15" s="122"/>
      <c r="X15" s="31"/>
    </row>
    <row r="16" s="4" customFormat="1" ht="227.1" customHeight="1" spans="1:24">
      <c r="A16" s="44">
        <v>1</v>
      </c>
      <c r="B16" s="31" t="s">
        <v>70</v>
      </c>
      <c r="C16" s="31" t="s">
        <v>33</v>
      </c>
      <c r="D16" s="31" t="s">
        <v>71</v>
      </c>
      <c r="E16" s="32" t="s">
        <v>35</v>
      </c>
      <c r="F16" s="45" t="s">
        <v>72</v>
      </c>
      <c r="G16" s="34">
        <v>680</v>
      </c>
      <c r="H16" s="34">
        <v>200</v>
      </c>
      <c r="I16" s="43">
        <f t="shared" si="0"/>
        <v>200</v>
      </c>
      <c r="J16" s="34">
        <v>200</v>
      </c>
      <c r="K16" s="34"/>
      <c r="L16" s="95" t="s">
        <v>73</v>
      </c>
      <c r="M16" s="59" t="s">
        <v>74</v>
      </c>
      <c r="N16" s="59" t="s">
        <v>75</v>
      </c>
      <c r="O16" s="31" t="s">
        <v>76</v>
      </c>
      <c r="P16" s="31" t="s">
        <v>77</v>
      </c>
      <c r="Q16" s="31"/>
      <c r="R16" s="31">
        <v>1</v>
      </c>
      <c r="S16" s="31">
        <v>0.0015</v>
      </c>
      <c r="T16" s="31">
        <v>0.002</v>
      </c>
      <c r="U16" s="31">
        <v>0.002</v>
      </c>
      <c r="V16" s="31">
        <v>0.0042</v>
      </c>
      <c r="W16" s="126">
        <v>45232</v>
      </c>
      <c r="X16" s="31"/>
    </row>
    <row r="17" s="3" customFormat="1" ht="48" customHeight="1" spans="1:24">
      <c r="A17" s="35" t="s">
        <v>78</v>
      </c>
      <c r="B17" s="36"/>
      <c r="C17" s="35"/>
      <c r="D17" s="35"/>
      <c r="E17" s="35"/>
      <c r="F17" s="35"/>
      <c r="G17" s="37">
        <f>SUM(G18:G18)</f>
        <v>615</v>
      </c>
      <c r="H17" s="37">
        <f>SUM(H18:H18)</f>
        <v>200</v>
      </c>
      <c r="I17" s="37">
        <f>SUM(I18:I18)</f>
        <v>200</v>
      </c>
      <c r="J17" s="37">
        <f>SUM(J18:J18)</f>
        <v>200</v>
      </c>
      <c r="K17" s="37">
        <f>SUM(K18:K18)</f>
        <v>0</v>
      </c>
      <c r="L17" s="94"/>
      <c r="M17" s="73"/>
      <c r="N17" s="73"/>
      <c r="O17" s="31"/>
      <c r="P17" s="31"/>
      <c r="Q17" s="90"/>
      <c r="R17" s="31"/>
      <c r="S17" s="31"/>
      <c r="T17" s="31"/>
      <c r="U17" s="31"/>
      <c r="V17" s="31"/>
      <c r="W17" s="122"/>
      <c r="X17" s="30"/>
    </row>
    <row r="18" ht="161.1" customHeight="1" spans="1:24">
      <c r="A18" s="30">
        <v>1</v>
      </c>
      <c r="B18" s="32" t="s">
        <v>79</v>
      </c>
      <c r="C18" s="32" t="s">
        <v>33</v>
      </c>
      <c r="D18" s="32" t="s">
        <v>80</v>
      </c>
      <c r="E18" s="32" t="s">
        <v>35</v>
      </c>
      <c r="F18" s="46" t="s">
        <v>81</v>
      </c>
      <c r="G18" s="34">
        <v>615</v>
      </c>
      <c r="H18" s="34">
        <v>200</v>
      </c>
      <c r="I18" s="43">
        <f t="shared" si="0"/>
        <v>200</v>
      </c>
      <c r="J18" s="34">
        <v>200</v>
      </c>
      <c r="K18" s="34"/>
      <c r="L18" s="38" t="s">
        <v>82</v>
      </c>
      <c r="M18" s="38" t="s">
        <v>83</v>
      </c>
      <c r="N18" s="38" t="s">
        <v>84</v>
      </c>
      <c r="O18" s="32" t="s">
        <v>49</v>
      </c>
      <c r="P18" s="32" t="s">
        <v>85</v>
      </c>
      <c r="Q18" s="32"/>
      <c r="R18" s="125">
        <v>1</v>
      </c>
      <c r="S18" s="32">
        <v>0.0004</v>
      </c>
      <c r="T18" s="32">
        <v>0.007</v>
      </c>
      <c r="U18" s="32">
        <v>0.0008</v>
      </c>
      <c r="V18" s="32">
        <v>0.014</v>
      </c>
      <c r="W18" s="122">
        <v>45231</v>
      </c>
      <c r="X18" s="30"/>
    </row>
    <row r="19" s="3" customFormat="1" ht="42.95" customHeight="1" spans="1:24">
      <c r="A19" s="35" t="s">
        <v>86</v>
      </c>
      <c r="B19" s="36"/>
      <c r="C19" s="35"/>
      <c r="D19" s="35"/>
      <c r="E19" s="35"/>
      <c r="F19" s="35"/>
      <c r="G19" s="37">
        <f>SUM(G20:G24)</f>
        <v>3414.62</v>
      </c>
      <c r="H19" s="37">
        <f>SUM(H20:H24)</f>
        <v>2670</v>
      </c>
      <c r="I19" s="37">
        <f>SUM(I20:I24)</f>
        <v>2670</v>
      </c>
      <c r="J19" s="37">
        <f>SUM(J20:J24)</f>
        <v>500</v>
      </c>
      <c r="K19" s="37">
        <f>SUM(K20:K24)</f>
        <v>2170</v>
      </c>
      <c r="L19" s="96"/>
      <c r="M19" s="38"/>
      <c r="N19" s="38"/>
      <c r="O19" s="32"/>
      <c r="P19" s="32"/>
      <c r="Q19" s="32"/>
      <c r="R19" s="32"/>
      <c r="S19" s="32"/>
      <c r="T19" s="32"/>
      <c r="U19" s="32"/>
      <c r="V19" s="32"/>
      <c r="W19" s="122"/>
      <c r="X19" s="30"/>
    </row>
    <row r="20" s="5" customFormat="1" ht="162" customHeight="1" spans="1:24">
      <c r="A20" s="44">
        <v>1</v>
      </c>
      <c r="B20" s="32" t="s">
        <v>87</v>
      </c>
      <c r="C20" s="32" t="s">
        <v>33</v>
      </c>
      <c r="D20" s="32" t="s">
        <v>54</v>
      </c>
      <c r="E20" s="32" t="s">
        <v>35</v>
      </c>
      <c r="F20" s="38" t="s">
        <v>88</v>
      </c>
      <c r="G20" s="34">
        <v>1022.5</v>
      </c>
      <c r="H20" s="34">
        <v>818</v>
      </c>
      <c r="I20" s="43">
        <f t="shared" si="0"/>
        <v>818</v>
      </c>
      <c r="J20" s="34"/>
      <c r="K20" s="34">
        <v>818</v>
      </c>
      <c r="L20" s="91" t="s">
        <v>89</v>
      </c>
      <c r="M20" s="91" t="s">
        <v>90</v>
      </c>
      <c r="N20" s="91" t="s">
        <v>91</v>
      </c>
      <c r="O20" s="32" t="s">
        <v>49</v>
      </c>
      <c r="P20" s="32" t="s">
        <v>59</v>
      </c>
      <c r="Q20" s="32"/>
      <c r="R20" s="32">
        <v>1</v>
      </c>
      <c r="S20" s="31">
        <v>0.0003</v>
      </c>
      <c r="T20" s="31">
        <v>0.004</v>
      </c>
      <c r="U20" s="31">
        <v>0.0011</v>
      </c>
      <c r="V20" s="31">
        <v>0.0126</v>
      </c>
      <c r="W20" s="122">
        <v>45231</v>
      </c>
      <c r="X20" s="31"/>
    </row>
    <row r="21" ht="171" customHeight="1" spans="1:24">
      <c r="A21" s="47">
        <v>2</v>
      </c>
      <c r="B21" s="32" t="s">
        <v>92</v>
      </c>
      <c r="C21" s="32" t="s">
        <v>33</v>
      </c>
      <c r="D21" s="32" t="s">
        <v>93</v>
      </c>
      <c r="E21" s="32" t="s">
        <v>35</v>
      </c>
      <c r="F21" s="48" t="s">
        <v>94</v>
      </c>
      <c r="G21" s="34">
        <v>625</v>
      </c>
      <c r="H21" s="34">
        <v>500</v>
      </c>
      <c r="I21" s="43">
        <f t="shared" si="0"/>
        <v>500</v>
      </c>
      <c r="J21" s="34">
        <v>500</v>
      </c>
      <c r="K21" s="34"/>
      <c r="L21" s="96" t="s">
        <v>95</v>
      </c>
      <c r="M21" s="73" t="s">
        <v>96</v>
      </c>
      <c r="N21" s="73" t="s">
        <v>97</v>
      </c>
      <c r="O21" s="32" t="s">
        <v>49</v>
      </c>
      <c r="P21" s="32" t="s">
        <v>85</v>
      </c>
      <c r="Q21" s="32"/>
      <c r="R21" s="32" t="s">
        <v>51</v>
      </c>
      <c r="S21" s="32">
        <v>0.001</v>
      </c>
      <c r="T21" s="32" t="s">
        <v>98</v>
      </c>
      <c r="U21" s="32" t="s">
        <v>99</v>
      </c>
      <c r="V21" s="32" t="s">
        <v>100</v>
      </c>
      <c r="W21" s="122">
        <v>45231</v>
      </c>
      <c r="X21" s="31"/>
    </row>
    <row r="22" s="5" customFormat="1" ht="291" customHeight="1" spans="1:24">
      <c r="A22" s="47">
        <v>3</v>
      </c>
      <c r="B22" s="32" t="s">
        <v>101</v>
      </c>
      <c r="C22" s="31" t="s">
        <v>33</v>
      </c>
      <c r="D22" s="31" t="s">
        <v>102</v>
      </c>
      <c r="E22" s="32" t="s">
        <v>35</v>
      </c>
      <c r="F22" s="49" t="s">
        <v>103</v>
      </c>
      <c r="G22" s="34">
        <v>450</v>
      </c>
      <c r="H22" s="34">
        <v>300</v>
      </c>
      <c r="I22" s="43">
        <f t="shared" si="0"/>
        <v>300</v>
      </c>
      <c r="J22" s="34"/>
      <c r="K22" s="34">
        <v>300</v>
      </c>
      <c r="L22" s="38" t="s">
        <v>104</v>
      </c>
      <c r="M22" s="73" t="s">
        <v>105</v>
      </c>
      <c r="N22" s="59" t="s">
        <v>106</v>
      </c>
      <c r="O22" s="31" t="s">
        <v>49</v>
      </c>
      <c r="P22" s="32" t="s">
        <v>50</v>
      </c>
      <c r="Q22" s="90"/>
      <c r="R22" s="31">
        <v>1</v>
      </c>
      <c r="S22" s="31"/>
      <c r="T22" s="121">
        <v>0.001</v>
      </c>
      <c r="U22" s="121"/>
      <c r="V22" s="121">
        <v>0.002</v>
      </c>
      <c r="W22" s="122">
        <v>45231</v>
      </c>
      <c r="X22" s="31"/>
    </row>
    <row r="23" s="6" customFormat="1" ht="119" customHeight="1" spans="1:24">
      <c r="A23" s="50">
        <v>4</v>
      </c>
      <c r="B23" s="50" t="s">
        <v>107</v>
      </c>
      <c r="C23" s="50" t="s">
        <v>33</v>
      </c>
      <c r="D23" s="50" t="s">
        <v>108</v>
      </c>
      <c r="E23" s="50">
        <v>2024</v>
      </c>
      <c r="F23" s="51" t="s">
        <v>109</v>
      </c>
      <c r="G23" s="52">
        <v>613.98</v>
      </c>
      <c r="H23" s="52">
        <v>490</v>
      </c>
      <c r="I23" s="43">
        <f t="shared" si="0"/>
        <v>490</v>
      </c>
      <c r="J23" s="97"/>
      <c r="K23" s="98">
        <v>490</v>
      </c>
      <c r="L23" s="99" t="s">
        <v>110</v>
      </c>
      <c r="M23" s="71" t="s">
        <v>111</v>
      </c>
      <c r="N23" s="71" t="s">
        <v>112</v>
      </c>
      <c r="O23" s="50" t="s">
        <v>113</v>
      </c>
      <c r="P23" s="50" t="s">
        <v>114</v>
      </c>
      <c r="Q23" s="70"/>
      <c r="R23" s="70" t="s">
        <v>115</v>
      </c>
      <c r="S23" s="50">
        <v>0.0216</v>
      </c>
      <c r="T23" s="50">
        <v>0.2678</v>
      </c>
      <c r="U23" s="50">
        <v>0.0572</v>
      </c>
      <c r="V23" s="50">
        <v>0.07097</v>
      </c>
      <c r="W23" s="127">
        <v>45231</v>
      </c>
      <c r="X23" s="97"/>
    </row>
    <row r="24" s="6" customFormat="1" ht="129" customHeight="1" spans="1:24">
      <c r="A24" s="50">
        <v>5</v>
      </c>
      <c r="B24" s="50" t="s">
        <v>116</v>
      </c>
      <c r="C24" s="50" t="s">
        <v>33</v>
      </c>
      <c r="D24" s="50" t="s">
        <v>117</v>
      </c>
      <c r="E24" s="50">
        <v>2024</v>
      </c>
      <c r="F24" s="53" t="s">
        <v>118</v>
      </c>
      <c r="G24" s="52">
        <v>703.14</v>
      </c>
      <c r="H24" s="52">
        <v>562</v>
      </c>
      <c r="I24" s="43">
        <f t="shared" si="0"/>
        <v>562</v>
      </c>
      <c r="J24" s="97"/>
      <c r="K24" s="98">
        <v>562</v>
      </c>
      <c r="L24" s="99" t="s">
        <v>119</v>
      </c>
      <c r="M24" s="71" t="s">
        <v>120</v>
      </c>
      <c r="N24" s="71" t="s">
        <v>121</v>
      </c>
      <c r="O24" s="50" t="s">
        <v>113</v>
      </c>
      <c r="P24" s="31" t="s">
        <v>68</v>
      </c>
      <c r="Q24" s="70"/>
      <c r="R24" s="70" t="s">
        <v>122</v>
      </c>
      <c r="S24" s="50"/>
      <c r="T24" s="50">
        <v>0.035</v>
      </c>
      <c r="U24" s="50"/>
      <c r="V24" s="50">
        <v>0.093</v>
      </c>
      <c r="W24" s="127">
        <v>45231</v>
      </c>
      <c r="X24" s="97"/>
    </row>
    <row r="25" s="3" customFormat="1" ht="47.1" customHeight="1" spans="1:24">
      <c r="A25" s="35" t="s">
        <v>123</v>
      </c>
      <c r="B25" s="36"/>
      <c r="C25" s="35"/>
      <c r="D25" s="35"/>
      <c r="E25" s="35"/>
      <c r="F25" s="35"/>
      <c r="G25" s="37">
        <f>SUM(G26:G27)</f>
        <v>1150</v>
      </c>
      <c r="H25" s="37">
        <f>SUM(H26:H27)</f>
        <v>880</v>
      </c>
      <c r="I25" s="37">
        <f>SUM(I26:I27)</f>
        <v>880</v>
      </c>
      <c r="J25" s="37">
        <f>SUM(J26:J27)</f>
        <v>200</v>
      </c>
      <c r="K25" s="37">
        <f>SUM(K26:K27)</f>
        <v>680</v>
      </c>
      <c r="L25" s="94"/>
      <c r="M25" s="73"/>
      <c r="N25" s="73"/>
      <c r="O25" s="31"/>
      <c r="P25" s="31"/>
      <c r="Q25" s="90"/>
      <c r="R25" s="31"/>
      <c r="S25" s="31"/>
      <c r="T25" s="31"/>
      <c r="U25" s="31"/>
      <c r="V25" s="31"/>
      <c r="W25" s="122"/>
      <c r="X25" s="31"/>
    </row>
    <row r="26" s="7" customFormat="1" ht="197.1" customHeight="1" spans="1:24">
      <c r="A26" s="54">
        <v>1</v>
      </c>
      <c r="B26" s="55" t="s">
        <v>124</v>
      </c>
      <c r="C26" s="56" t="s">
        <v>33</v>
      </c>
      <c r="D26" s="56" t="s">
        <v>125</v>
      </c>
      <c r="E26" s="56">
        <v>2024</v>
      </c>
      <c r="F26" s="55" t="s">
        <v>126</v>
      </c>
      <c r="G26" s="57">
        <v>300</v>
      </c>
      <c r="H26" s="57">
        <v>200</v>
      </c>
      <c r="I26" s="43">
        <f t="shared" si="0"/>
        <v>200</v>
      </c>
      <c r="J26" s="57">
        <v>200</v>
      </c>
      <c r="K26" s="57"/>
      <c r="L26" s="100" t="s">
        <v>127</v>
      </c>
      <c r="M26" s="101" t="s">
        <v>128</v>
      </c>
      <c r="N26" s="102" t="s">
        <v>129</v>
      </c>
      <c r="O26" s="31" t="s">
        <v>130</v>
      </c>
      <c r="P26" s="32" t="s">
        <v>50</v>
      </c>
      <c r="Q26" s="128"/>
      <c r="R26" s="56">
        <v>1</v>
      </c>
      <c r="S26" s="129">
        <v>0.001</v>
      </c>
      <c r="T26" s="129"/>
      <c r="U26" s="129">
        <v>0.002</v>
      </c>
      <c r="V26" s="56"/>
      <c r="W26" s="130">
        <v>45232</v>
      </c>
      <c r="X26" s="131"/>
    </row>
    <row r="27" s="7" customFormat="1" ht="197.1" customHeight="1" spans="1:24">
      <c r="A27" s="30">
        <v>2</v>
      </c>
      <c r="B27" s="41" t="s">
        <v>131</v>
      </c>
      <c r="C27" s="47" t="s">
        <v>33</v>
      </c>
      <c r="D27" s="41" t="s">
        <v>132</v>
      </c>
      <c r="E27" s="42" t="s">
        <v>35</v>
      </c>
      <c r="F27" s="58" t="s">
        <v>133</v>
      </c>
      <c r="G27" s="43">
        <v>850</v>
      </c>
      <c r="H27" s="43">
        <v>680</v>
      </c>
      <c r="I27" s="43">
        <f t="shared" si="0"/>
        <v>680</v>
      </c>
      <c r="J27" s="103"/>
      <c r="K27" s="103">
        <v>680</v>
      </c>
      <c r="L27" s="40" t="s">
        <v>134</v>
      </c>
      <c r="M27" s="40" t="s">
        <v>135</v>
      </c>
      <c r="N27" s="40" t="s">
        <v>136</v>
      </c>
      <c r="O27" s="31" t="s">
        <v>130</v>
      </c>
      <c r="P27" s="31" t="s">
        <v>137</v>
      </c>
      <c r="Q27" s="32"/>
      <c r="R27" s="31">
        <v>1</v>
      </c>
      <c r="S27" s="121">
        <v>0.001</v>
      </c>
      <c r="T27" s="31"/>
      <c r="U27" s="121">
        <v>0.002</v>
      </c>
      <c r="V27" s="31"/>
      <c r="W27" s="122">
        <v>45231</v>
      </c>
      <c r="X27" s="31"/>
    </row>
    <row r="28" s="3" customFormat="1" ht="42.95" customHeight="1" spans="1:24">
      <c r="A28" s="35" t="s">
        <v>138</v>
      </c>
      <c r="B28" s="36"/>
      <c r="C28" s="35"/>
      <c r="D28" s="35"/>
      <c r="E28" s="35"/>
      <c r="F28" s="35"/>
      <c r="G28" s="37">
        <f>SUM(G29)</f>
        <v>140</v>
      </c>
      <c r="H28" s="37">
        <f>SUM(H29)</f>
        <v>140</v>
      </c>
      <c r="I28" s="37">
        <f>SUM(I29)</f>
        <v>140</v>
      </c>
      <c r="J28" s="37">
        <f>SUM(J29)</f>
        <v>0</v>
      </c>
      <c r="K28" s="37">
        <f>SUM(K29)</f>
        <v>140</v>
      </c>
      <c r="L28" s="94"/>
      <c r="M28" s="73"/>
      <c r="N28" s="73"/>
      <c r="O28" s="31"/>
      <c r="P28" s="31"/>
      <c r="Q28" s="90"/>
      <c r="R28" s="31"/>
      <c r="S28" s="31"/>
      <c r="T28" s="31"/>
      <c r="U28" s="31"/>
      <c r="V28" s="31"/>
      <c r="W28" s="122"/>
      <c r="X28" s="31"/>
    </row>
    <row r="29" ht="98.1" customHeight="1" spans="1:24">
      <c r="A29" s="30">
        <v>1</v>
      </c>
      <c r="B29" s="31" t="s">
        <v>139</v>
      </c>
      <c r="C29" s="31" t="s">
        <v>33</v>
      </c>
      <c r="D29" s="31" t="s">
        <v>140</v>
      </c>
      <c r="E29" s="32" t="s">
        <v>35</v>
      </c>
      <c r="F29" s="59" t="s">
        <v>141</v>
      </c>
      <c r="G29" s="34">
        <v>140</v>
      </c>
      <c r="H29" s="34">
        <v>140</v>
      </c>
      <c r="I29" s="43">
        <f t="shared" si="0"/>
        <v>140</v>
      </c>
      <c r="J29" s="34"/>
      <c r="K29" s="34">
        <v>140</v>
      </c>
      <c r="L29" s="104"/>
      <c r="M29" s="73"/>
      <c r="N29" s="73"/>
      <c r="O29" s="34"/>
      <c r="P29" s="34"/>
      <c r="Q29" s="89"/>
      <c r="R29" s="132">
        <v>71</v>
      </c>
      <c r="S29" s="50">
        <v>0.06</v>
      </c>
      <c r="T29" s="133"/>
      <c r="U29" s="98">
        <v>0.06</v>
      </c>
      <c r="V29" s="98"/>
      <c r="W29" s="127">
        <v>45231</v>
      </c>
      <c r="X29" s="31"/>
    </row>
    <row r="30" s="3" customFormat="1" ht="39.95" customHeight="1" spans="1:24">
      <c r="A30" s="35" t="s">
        <v>142</v>
      </c>
      <c r="B30" s="36"/>
      <c r="C30" s="35"/>
      <c r="D30" s="35"/>
      <c r="E30" s="35"/>
      <c r="F30" s="35"/>
      <c r="G30" s="37">
        <f>G31+G36</f>
        <v>4792.5</v>
      </c>
      <c r="H30" s="37">
        <f>H31+H36</f>
        <v>3466</v>
      </c>
      <c r="I30" s="37">
        <f>I31+I36</f>
        <v>3466</v>
      </c>
      <c r="J30" s="37">
        <f>J31+J36</f>
        <v>395</v>
      </c>
      <c r="K30" s="37">
        <f>K31+K36</f>
        <v>3071</v>
      </c>
      <c r="L30" s="94"/>
      <c r="M30" s="73"/>
      <c r="N30" s="73"/>
      <c r="O30" s="31"/>
      <c r="P30" s="31"/>
      <c r="Q30" s="90"/>
      <c r="R30" s="31"/>
      <c r="S30" s="31"/>
      <c r="T30" s="31"/>
      <c r="U30" s="31"/>
      <c r="V30" s="31"/>
      <c r="W30" s="122"/>
      <c r="X30" s="31"/>
    </row>
    <row r="31" ht="39" customHeight="1" spans="1:24">
      <c r="A31" s="35" t="s">
        <v>143</v>
      </c>
      <c r="B31" s="36"/>
      <c r="C31" s="35"/>
      <c r="D31" s="35"/>
      <c r="E31" s="35"/>
      <c r="F31" s="35"/>
      <c r="G31" s="37">
        <f>SUM(G32:G35)</f>
        <v>1022.5</v>
      </c>
      <c r="H31" s="37">
        <f>SUM(H32:H35)</f>
        <v>734</v>
      </c>
      <c r="I31" s="37">
        <f>SUM(I32:I35)</f>
        <v>734</v>
      </c>
      <c r="J31" s="37">
        <f>SUM(J32:J35)</f>
        <v>0</v>
      </c>
      <c r="K31" s="37">
        <f>SUM(K32:K35)</f>
        <v>734</v>
      </c>
      <c r="L31" s="94"/>
      <c r="M31" s="73"/>
      <c r="N31" s="73"/>
      <c r="O31" s="31"/>
      <c r="P31" s="31"/>
      <c r="Q31" s="90"/>
      <c r="R31" s="31"/>
      <c r="S31" s="31"/>
      <c r="T31" s="31"/>
      <c r="U31" s="31"/>
      <c r="V31" s="31"/>
      <c r="W31" s="122"/>
      <c r="X31" s="31"/>
    </row>
    <row r="32" s="5" customFormat="1" ht="195.95" customHeight="1" spans="1:24">
      <c r="A32" s="31">
        <v>1</v>
      </c>
      <c r="B32" s="42" t="s">
        <v>144</v>
      </c>
      <c r="C32" s="42" t="s">
        <v>33</v>
      </c>
      <c r="D32" s="42" t="s">
        <v>145</v>
      </c>
      <c r="E32" s="42" t="s">
        <v>35</v>
      </c>
      <c r="F32" s="60" t="s">
        <v>146</v>
      </c>
      <c r="G32" s="43">
        <v>322.5</v>
      </c>
      <c r="H32" s="43">
        <v>258</v>
      </c>
      <c r="I32" s="43">
        <f t="shared" si="0"/>
        <v>258</v>
      </c>
      <c r="J32" s="43"/>
      <c r="K32" s="43">
        <v>258</v>
      </c>
      <c r="L32" s="91"/>
      <c r="M32" s="91" t="s">
        <v>147</v>
      </c>
      <c r="N32" s="91" t="s">
        <v>148</v>
      </c>
      <c r="O32" s="32" t="s">
        <v>49</v>
      </c>
      <c r="P32" s="32" t="s">
        <v>137</v>
      </c>
      <c r="Q32" s="32"/>
      <c r="R32" s="32">
        <v>1</v>
      </c>
      <c r="S32" s="125">
        <v>0.0007</v>
      </c>
      <c r="T32" s="125">
        <v>0.0056</v>
      </c>
      <c r="U32" s="125">
        <v>0.0028</v>
      </c>
      <c r="V32" s="125">
        <v>0.0201</v>
      </c>
      <c r="W32" s="122">
        <v>45231</v>
      </c>
      <c r="X32" s="30"/>
    </row>
    <row r="33" s="5" customFormat="1" ht="186.95" customHeight="1" spans="1:24">
      <c r="A33" s="31">
        <v>2</v>
      </c>
      <c r="B33" s="32" t="s">
        <v>149</v>
      </c>
      <c r="C33" s="32" t="s">
        <v>33</v>
      </c>
      <c r="D33" s="32" t="s">
        <v>150</v>
      </c>
      <c r="E33" s="32" t="s">
        <v>35</v>
      </c>
      <c r="F33" s="60" t="s">
        <v>151</v>
      </c>
      <c r="G33" s="34">
        <v>270</v>
      </c>
      <c r="H33" s="34">
        <v>216</v>
      </c>
      <c r="I33" s="43">
        <f t="shared" si="0"/>
        <v>216</v>
      </c>
      <c r="J33" s="34"/>
      <c r="K33" s="34">
        <v>216</v>
      </c>
      <c r="L33" s="38"/>
      <c r="M33" s="91" t="s">
        <v>152</v>
      </c>
      <c r="N33" s="38" t="s">
        <v>153</v>
      </c>
      <c r="O33" s="32" t="s">
        <v>154</v>
      </c>
      <c r="P33" s="32" t="s">
        <v>85</v>
      </c>
      <c r="Q33" s="32"/>
      <c r="R33" s="32">
        <v>1</v>
      </c>
      <c r="S33" s="125">
        <v>0.0002</v>
      </c>
      <c r="T33" s="125">
        <v>0.0019</v>
      </c>
      <c r="U33" s="125">
        <v>0.0008</v>
      </c>
      <c r="V33" s="125">
        <v>0.095</v>
      </c>
      <c r="W33" s="122">
        <v>45231</v>
      </c>
      <c r="X33" s="30"/>
    </row>
    <row r="34" s="5" customFormat="1" ht="186.95" customHeight="1" spans="1:24">
      <c r="A34" s="31">
        <v>3</v>
      </c>
      <c r="B34" s="31" t="s">
        <v>155</v>
      </c>
      <c r="C34" s="31" t="s">
        <v>33</v>
      </c>
      <c r="D34" s="31" t="s">
        <v>156</v>
      </c>
      <c r="E34" s="32" t="s">
        <v>35</v>
      </c>
      <c r="F34" s="45" t="s">
        <v>157</v>
      </c>
      <c r="G34" s="52">
        <v>230</v>
      </c>
      <c r="H34" s="52">
        <v>100</v>
      </c>
      <c r="I34" s="43">
        <f t="shared" si="0"/>
        <v>100</v>
      </c>
      <c r="J34" s="34"/>
      <c r="K34" s="34">
        <v>100</v>
      </c>
      <c r="L34" s="38"/>
      <c r="M34" s="95" t="s">
        <v>158</v>
      </c>
      <c r="N34" s="95" t="s">
        <v>159</v>
      </c>
      <c r="O34" s="31" t="s">
        <v>49</v>
      </c>
      <c r="P34" s="32" t="s">
        <v>50</v>
      </c>
      <c r="Q34" s="90">
        <v>0</v>
      </c>
      <c r="R34" s="31" t="s">
        <v>51</v>
      </c>
      <c r="S34" s="30">
        <v>0.0002</v>
      </c>
      <c r="T34" s="30" t="s">
        <v>160</v>
      </c>
      <c r="U34" s="134">
        <v>0.0005</v>
      </c>
      <c r="V34" s="30">
        <v>0.0062</v>
      </c>
      <c r="W34" s="126">
        <v>45231</v>
      </c>
      <c r="X34" s="31"/>
    </row>
    <row r="35" s="5" customFormat="1" ht="168" customHeight="1" spans="1:42">
      <c r="A35" s="30">
        <v>4</v>
      </c>
      <c r="B35" s="61" t="s">
        <v>161</v>
      </c>
      <c r="C35" s="62" t="s">
        <v>33</v>
      </c>
      <c r="D35" s="62" t="s">
        <v>162</v>
      </c>
      <c r="E35" s="63" t="s">
        <v>35</v>
      </c>
      <c r="F35" s="64" t="s">
        <v>163</v>
      </c>
      <c r="G35" s="34">
        <v>200</v>
      </c>
      <c r="H35" s="34">
        <v>160</v>
      </c>
      <c r="I35" s="43">
        <f t="shared" si="0"/>
        <v>160</v>
      </c>
      <c r="J35" s="34"/>
      <c r="K35" s="34">
        <v>160</v>
      </c>
      <c r="L35" s="94"/>
      <c r="M35" s="73" t="s">
        <v>164</v>
      </c>
      <c r="N35" s="73" t="s">
        <v>165</v>
      </c>
      <c r="O35" s="31" t="s">
        <v>49</v>
      </c>
      <c r="P35" s="31" t="s">
        <v>68</v>
      </c>
      <c r="Q35" s="31"/>
      <c r="R35" s="135">
        <v>1</v>
      </c>
      <c r="S35" s="136">
        <v>0.0001</v>
      </c>
      <c r="T35" s="136">
        <v>0.0079</v>
      </c>
      <c r="U35" s="62">
        <v>0.0002</v>
      </c>
      <c r="V35" s="136">
        <v>0.0182</v>
      </c>
      <c r="W35" s="137">
        <v>45231</v>
      </c>
      <c r="X35" s="31"/>
      <c r="Y35" s="3"/>
      <c r="Z35" s="3"/>
      <c r="AA35" s="3"/>
      <c r="AB35" s="3"/>
      <c r="AC35" s="3"/>
      <c r="AD35" s="3"/>
      <c r="AE35" s="3"/>
      <c r="AF35" s="3"/>
      <c r="AG35" s="3"/>
      <c r="AH35" s="3"/>
      <c r="AI35" s="3"/>
      <c r="AJ35" s="3"/>
      <c r="AK35" s="3"/>
      <c r="AL35" s="3"/>
      <c r="AM35" s="3"/>
      <c r="AN35" s="3"/>
      <c r="AO35" s="3"/>
      <c r="AP35" s="3"/>
    </row>
    <row r="36" ht="42.95" customHeight="1" spans="1:24">
      <c r="A36" s="35" t="s">
        <v>166</v>
      </c>
      <c r="B36" s="36"/>
      <c r="C36" s="35"/>
      <c r="D36" s="35"/>
      <c r="E36" s="35"/>
      <c r="F36" s="35"/>
      <c r="G36" s="37">
        <f>SUM(G37:G46)</f>
        <v>3770</v>
      </c>
      <c r="H36" s="37">
        <f>SUM(H37:H46)</f>
        <v>2732</v>
      </c>
      <c r="I36" s="37">
        <f>SUM(I37:I46)</f>
        <v>2732</v>
      </c>
      <c r="J36" s="37">
        <f>SUM(J37:J46)</f>
        <v>395</v>
      </c>
      <c r="K36" s="37">
        <f>SUM(K37:K46)</f>
        <v>2337</v>
      </c>
      <c r="L36" s="94"/>
      <c r="M36" s="73"/>
      <c r="N36" s="73"/>
      <c r="O36" s="31"/>
      <c r="P36" s="31"/>
      <c r="Q36" s="90"/>
      <c r="R36" s="31"/>
      <c r="S36" s="31"/>
      <c r="T36" s="31"/>
      <c r="U36" s="31"/>
      <c r="V36" s="31"/>
      <c r="W36" s="122"/>
      <c r="X36" s="31"/>
    </row>
    <row r="37" s="5" customFormat="1" ht="150" customHeight="1" spans="1:24">
      <c r="A37" s="50">
        <v>1</v>
      </c>
      <c r="B37" s="31" t="s">
        <v>167</v>
      </c>
      <c r="C37" s="31" t="s">
        <v>33</v>
      </c>
      <c r="D37" s="31" t="s">
        <v>168</v>
      </c>
      <c r="E37" s="32" t="s">
        <v>35</v>
      </c>
      <c r="F37" s="58" t="s">
        <v>169</v>
      </c>
      <c r="G37" s="34">
        <v>625</v>
      </c>
      <c r="H37" s="34">
        <v>500</v>
      </c>
      <c r="I37" s="43">
        <f t="shared" si="0"/>
        <v>500</v>
      </c>
      <c r="J37" s="34"/>
      <c r="K37" s="34">
        <v>500</v>
      </c>
      <c r="L37" s="59"/>
      <c r="M37" s="73" t="s">
        <v>170</v>
      </c>
      <c r="N37" s="40" t="s">
        <v>171</v>
      </c>
      <c r="O37" s="31" t="s">
        <v>172</v>
      </c>
      <c r="P37" s="31" t="s">
        <v>173</v>
      </c>
      <c r="Q37" s="30"/>
      <c r="R37" s="31">
        <v>1</v>
      </c>
      <c r="S37" s="31">
        <v>0.0002</v>
      </c>
      <c r="T37" s="31">
        <v>0.0031</v>
      </c>
      <c r="U37" s="31">
        <v>0.0007</v>
      </c>
      <c r="V37" s="31">
        <v>0.0127</v>
      </c>
      <c r="W37" s="122">
        <v>45232</v>
      </c>
      <c r="X37" s="31"/>
    </row>
    <row r="38" ht="171" customHeight="1" spans="1:24">
      <c r="A38" s="50">
        <v>2</v>
      </c>
      <c r="B38" s="31" t="s">
        <v>174</v>
      </c>
      <c r="C38" s="31" t="s">
        <v>33</v>
      </c>
      <c r="D38" s="31" t="s">
        <v>175</v>
      </c>
      <c r="E38" s="32" t="s">
        <v>35</v>
      </c>
      <c r="F38" s="40" t="s">
        <v>176</v>
      </c>
      <c r="G38" s="43">
        <v>625</v>
      </c>
      <c r="H38" s="43">
        <v>500</v>
      </c>
      <c r="I38" s="43">
        <f t="shared" si="0"/>
        <v>500</v>
      </c>
      <c r="J38" s="43"/>
      <c r="K38" s="43">
        <v>500</v>
      </c>
      <c r="L38" s="105"/>
      <c r="M38" s="73" t="s">
        <v>177</v>
      </c>
      <c r="N38" s="73" t="s">
        <v>178</v>
      </c>
      <c r="O38" s="31" t="s">
        <v>49</v>
      </c>
      <c r="P38" s="31" t="s">
        <v>68</v>
      </c>
      <c r="Q38" s="31"/>
      <c r="R38" s="32">
        <v>1</v>
      </c>
      <c r="S38" s="31">
        <v>0.0001</v>
      </c>
      <c r="T38" s="31">
        <v>0.0071</v>
      </c>
      <c r="U38" s="31">
        <v>0.0003</v>
      </c>
      <c r="V38" s="31">
        <v>0.0201</v>
      </c>
      <c r="W38" s="122">
        <v>45231</v>
      </c>
      <c r="X38" s="34"/>
    </row>
    <row r="39" ht="173.1" customHeight="1" spans="1:24">
      <c r="A39" s="50">
        <v>3</v>
      </c>
      <c r="B39" s="31" t="s">
        <v>179</v>
      </c>
      <c r="C39" s="31" t="s">
        <v>33</v>
      </c>
      <c r="D39" s="31" t="s">
        <v>180</v>
      </c>
      <c r="E39" s="32" t="s">
        <v>35</v>
      </c>
      <c r="F39" s="40" t="s">
        <v>181</v>
      </c>
      <c r="G39" s="34">
        <v>463</v>
      </c>
      <c r="H39" s="34">
        <v>370</v>
      </c>
      <c r="I39" s="43">
        <f t="shared" si="0"/>
        <v>370</v>
      </c>
      <c r="J39" s="34">
        <v>370</v>
      </c>
      <c r="K39" s="34"/>
      <c r="L39" s="73"/>
      <c r="M39" s="73" t="s">
        <v>182</v>
      </c>
      <c r="N39" s="73" t="s">
        <v>183</v>
      </c>
      <c r="O39" s="31" t="s">
        <v>49</v>
      </c>
      <c r="P39" s="41" t="s">
        <v>59</v>
      </c>
      <c r="Q39" s="138"/>
      <c r="R39" s="125">
        <v>1</v>
      </c>
      <c r="S39" s="121">
        <v>0.0004</v>
      </c>
      <c r="T39" s="31">
        <v>0.0013</v>
      </c>
      <c r="U39" s="125">
        <v>0.0011</v>
      </c>
      <c r="V39" s="125">
        <v>0.0028</v>
      </c>
      <c r="W39" s="122">
        <v>45231</v>
      </c>
      <c r="X39" s="34"/>
    </row>
    <row r="40" s="5" customFormat="1" ht="150" customHeight="1" spans="1:24">
      <c r="A40" s="50">
        <v>4</v>
      </c>
      <c r="B40" s="31" t="s">
        <v>184</v>
      </c>
      <c r="C40" s="31" t="s">
        <v>33</v>
      </c>
      <c r="D40" s="31" t="s">
        <v>185</v>
      </c>
      <c r="E40" s="32" t="s">
        <v>35</v>
      </c>
      <c r="F40" s="65" t="s">
        <v>186</v>
      </c>
      <c r="G40" s="34">
        <v>200</v>
      </c>
      <c r="H40" s="34">
        <v>160</v>
      </c>
      <c r="I40" s="43">
        <f t="shared" si="0"/>
        <v>160</v>
      </c>
      <c r="J40" s="34">
        <v>25</v>
      </c>
      <c r="K40" s="34">
        <v>135</v>
      </c>
      <c r="L40" s="96"/>
      <c r="M40" s="40" t="s">
        <v>187</v>
      </c>
      <c r="N40" s="106" t="s">
        <v>188</v>
      </c>
      <c r="O40" s="31" t="s">
        <v>76</v>
      </c>
      <c r="P40" s="31" t="s">
        <v>173</v>
      </c>
      <c r="Q40" s="30"/>
      <c r="R40" s="31">
        <v>1</v>
      </c>
      <c r="S40" s="31">
        <v>0.0003</v>
      </c>
      <c r="T40" s="31">
        <v>0.0035</v>
      </c>
      <c r="U40" s="31">
        <v>0.008</v>
      </c>
      <c r="V40" s="31">
        <v>0.0146</v>
      </c>
      <c r="W40" s="122">
        <v>45231</v>
      </c>
      <c r="X40" s="31"/>
    </row>
    <row r="41" s="4" customFormat="1" ht="147.95" customHeight="1" spans="1:24">
      <c r="A41" s="50">
        <v>5</v>
      </c>
      <c r="B41" s="31" t="s">
        <v>189</v>
      </c>
      <c r="C41" s="31" t="s">
        <v>33</v>
      </c>
      <c r="D41" s="31" t="s">
        <v>71</v>
      </c>
      <c r="E41" s="32" t="s">
        <v>35</v>
      </c>
      <c r="F41" s="45" t="s">
        <v>190</v>
      </c>
      <c r="G41" s="52">
        <v>200</v>
      </c>
      <c r="H41" s="52">
        <v>160</v>
      </c>
      <c r="I41" s="43">
        <f t="shared" si="0"/>
        <v>160</v>
      </c>
      <c r="J41" s="52"/>
      <c r="K41" s="52">
        <v>160</v>
      </c>
      <c r="L41" s="95"/>
      <c r="M41" s="107" t="s">
        <v>191</v>
      </c>
      <c r="N41" s="107" t="s">
        <v>192</v>
      </c>
      <c r="O41" s="31" t="s">
        <v>76</v>
      </c>
      <c r="P41" s="31" t="s">
        <v>77</v>
      </c>
      <c r="Q41" s="90"/>
      <c r="R41" s="31">
        <v>1</v>
      </c>
      <c r="S41" s="31">
        <v>0.0002</v>
      </c>
      <c r="T41" s="31">
        <v>0.0015</v>
      </c>
      <c r="U41" s="31">
        <v>0.0004</v>
      </c>
      <c r="V41" s="31">
        <v>0.0032</v>
      </c>
      <c r="W41" s="126">
        <v>45232</v>
      </c>
      <c r="X41" s="50"/>
    </row>
    <row r="42" s="8" customFormat="1" ht="288.95" customHeight="1" spans="1:24">
      <c r="A42" s="50">
        <v>6</v>
      </c>
      <c r="B42" s="66" t="s">
        <v>193</v>
      </c>
      <c r="C42" s="66" t="s">
        <v>33</v>
      </c>
      <c r="D42" s="66" t="s">
        <v>194</v>
      </c>
      <c r="E42" s="32" t="s">
        <v>35</v>
      </c>
      <c r="F42" s="67" t="s">
        <v>195</v>
      </c>
      <c r="G42" s="68">
        <v>90</v>
      </c>
      <c r="H42" s="68">
        <v>72</v>
      </c>
      <c r="I42" s="43">
        <f t="shared" si="0"/>
        <v>72</v>
      </c>
      <c r="J42" s="68"/>
      <c r="K42" s="68">
        <v>72</v>
      </c>
      <c r="L42" s="108" t="s">
        <v>196</v>
      </c>
      <c r="M42" s="109" t="s">
        <v>197</v>
      </c>
      <c r="N42" s="109" t="s">
        <v>198</v>
      </c>
      <c r="O42" s="66" t="s">
        <v>199</v>
      </c>
      <c r="P42" s="66" t="s">
        <v>200</v>
      </c>
      <c r="Q42" s="139"/>
      <c r="R42" s="66">
        <v>9</v>
      </c>
      <c r="S42" s="140">
        <v>0.002</v>
      </c>
      <c r="T42" s="140"/>
      <c r="U42" s="140">
        <v>0.002</v>
      </c>
      <c r="V42" s="66"/>
      <c r="W42" s="141">
        <v>45262</v>
      </c>
      <c r="X42" s="66"/>
    </row>
    <row r="43" s="8" customFormat="1" ht="165" customHeight="1" spans="1:24">
      <c r="A43" s="50">
        <v>7</v>
      </c>
      <c r="B43" s="50" t="s">
        <v>201</v>
      </c>
      <c r="C43" s="69" t="s">
        <v>202</v>
      </c>
      <c r="D43" s="50" t="s">
        <v>102</v>
      </c>
      <c r="E43" s="70" t="s">
        <v>35</v>
      </c>
      <c r="F43" s="71" t="s">
        <v>203</v>
      </c>
      <c r="G43" s="52">
        <v>350</v>
      </c>
      <c r="H43" s="52">
        <v>180</v>
      </c>
      <c r="I43" s="43">
        <f t="shared" si="0"/>
        <v>180</v>
      </c>
      <c r="J43" s="52"/>
      <c r="K43" s="52">
        <v>180</v>
      </c>
      <c r="M43" s="91" t="s">
        <v>204</v>
      </c>
      <c r="N43" s="91" t="s">
        <v>205</v>
      </c>
      <c r="O43" s="70" t="s">
        <v>76</v>
      </c>
      <c r="P43" s="32" t="s">
        <v>50</v>
      </c>
      <c r="Q43" s="70"/>
      <c r="R43" s="70">
        <v>1</v>
      </c>
      <c r="S43" s="70">
        <v>0.0002</v>
      </c>
      <c r="T43" s="70">
        <v>0.0043</v>
      </c>
      <c r="U43" s="70">
        <v>0.0004</v>
      </c>
      <c r="V43" s="70">
        <v>0.0168</v>
      </c>
      <c r="W43" s="127">
        <v>45231</v>
      </c>
      <c r="X43" s="52"/>
    </row>
    <row r="44" s="9" customFormat="1" ht="182.1" customHeight="1" spans="1:24">
      <c r="A44" s="50">
        <v>8</v>
      </c>
      <c r="B44" s="31" t="s">
        <v>206</v>
      </c>
      <c r="C44" s="31" t="s">
        <v>33</v>
      </c>
      <c r="D44" s="31" t="s">
        <v>207</v>
      </c>
      <c r="E44" s="31" t="s">
        <v>35</v>
      </c>
      <c r="F44" s="45" t="s">
        <v>208</v>
      </c>
      <c r="G44" s="34">
        <v>242</v>
      </c>
      <c r="H44" s="34">
        <v>190</v>
      </c>
      <c r="I44" s="43">
        <f t="shared" si="0"/>
        <v>190</v>
      </c>
      <c r="J44" s="34"/>
      <c r="K44" s="34">
        <v>190</v>
      </c>
      <c r="L44" s="31"/>
      <c r="M44" s="59" t="s">
        <v>209</v>
      </c>
      <c r="N44" s="59" t="s">
        <v>210</v>
      </c>
      <c r="O44" s="31" t="s">
        <v>49</v>
      </c>
      <c r="P44" s="31" t="s">
        <v>50</v>
      </c>
      <c r="Q44" s="31"/>
      <c r="R44" s="31" t="s">
        <v>51</v>
      </c>
      <c r="S44" s="31" t="s">
        <v>211</v>
      </c>
      <c r="T44" s="31" t="s">
        <v>212</v>
      </c>
      <c r="U44" s="31" t="s">
        <v>213</v>
      </c>
      <c r="V44" s="31" t="s">
        <v>214</v>
      </c>
      <c r="W44" s="122">
        <v>45232</v>
      </c>
      <c r="X44" s="52"/>
    </row>
    <row r="45" s="10" customFormat="1" ht="182.1" customHeight="1" spans="1:24">
      <c r="A45" s="50">
        <v>9</v>
      </c>
      <c r="B45" s="31" t="s">
        <v>215</v>
      </c>
      <c r="C45" s="72" t="s">
        <v>202</v>
      </c>
      <c r="D45" s="31" t="s">
        <v>216</v>
      </c>
      <c r="E45" s="32" t="s">
        <v>35</v>
      </c>
      <c r="F45" s="73" t="s">
        <v>217</v>
      </c>
      <c r="G45" s="34">
        <v>475</v>
      </c>
      <c r="H45" s="34">
        <v>200</v>
      </c>
      <c r="I45" s="43">
        <f t="shared" si="0"/>
        <v>200</v>
      </c>
      <c r="J45" s="34"/>
      <c r="K45" s="34">
        <v>200</v>
      </c>
      <c r="M45" s="91" t="s">
        <v>218</v>
      </c>
      <c r="N45" s="91" t="s">
        <v>219</v>
      </c>
      <c r="O45" s="31" t="s">
        <v>49</v>
      </c>
      <c r="P45" s="32" t="s">
        <v>50</v>
      </c>
      <c r="Q45" s="125">
        <v>0</v>
      </c>
      <c r="R45" s="32">
        <v>1</v>
      </c>
      <c r="S45" s="41">
        <v>0.0002</v>
      </c>
      <c r="T45" s="42" t="s">
        <v>220</v>
      </c>
      <c r="U45" s="41">
        <v>0.0006</v>
      </c>
      <c r="V45" s="41">
        <v>0.0201</v>
      </c>
      <c r="W45" s="122">
        <v>45231</v>
      </c>
      <c r="X45" s="34"/>
    </row>
    <row r="46" s="5" customFormat="1" ht="198" customHeight="1" spans="1:24">
      <c r="A46" s="50">
        <v>10</v>
      </c>
      <c r="B46" s="31" t="s">
        <v>221</v>
      </c>
      <c r="C46" s="30" t="s">
        <v>33</v>
      </c>
      <c r="D46" s="31" t="s">
        <v>222</v>
      </c>
      <c r="E46" s="32" t="s">
        <v>35</v>
      </c>
      <c r="F46" s="40" t="s">
        <v>223</v>
      </c>
      <c r="G46" s="34">
        <v>500</v>
      </c>
      <c r="H46" s="34">
        <v>400</v>
      </c>
      <c r="I46" s="43">
        <f t="shared" si="0"/>
        <v>400</v>
      </c>
      <c r="J46" s="34"/>
      <c r="K46" s="34">
        <v>400</v>
      </c>
      <c r="L46" s="93"/>
      <c r="M46" s="73" t="s">
        <v>224</v>
      </c>
      <c r="N46" s="106" t="s">
        <v>225</v>
      </c>
      <c r="O46" s="31" t="s">
        <v>49</v>
      </c>
      <c r="P46" s="31" t="s">
        <v>173</v>
      </c>
      <c r="Q46" s="30"/>
      <c r="R46" s="31">
        <v>1</v>
      </c>
      <c r="S46" s="31">
        <v>0.0003</v>
      </c>
      <c r="T46" s="31">
        <v>0.0048</v>
      </c>
      <c r="U46" s="31">
        <v>0.008</v>
      </c>
      <c r="V46" s="31">
        <v>0.0131</v>
      </c>
      <c r="W46" s="122">
        <v>45231</v>
      </c>
      <c r="X46" s="30"/>
    </row>
    <row r="47" ht="42.95" customHeight="1" spans="1:24">
      <c r="A47" s="35" t="s">
        <v>226</v>
      </c>
      <c r="B47" s="36"/>
      <c r="C47" s="35"/>
      <c r="D47" s="35"/>
      <c r="E47" s="35"/>
      <c r="F47" s="35"/>
      <c r="G47" s="37">
        <f>SUM(G48:G50)</f>
        <v>215</v>
      </c>
      <c r="H47" s="37">
        <f>SUM(H48:H50)</f>
        <v>238</v>
      </c>
      <c r="I47" s="37">
        <f>SUM(I48:I50)</f>
        <v>215</v>
      </c>
      <c r="J47" s="37">
        <f>SUM(J48:J50)</f>
        <v>0</v>
      </c>
      <c r="K47" s="37">
        <f>SUM(K48:K50)</f>
        <v>215</v>
      </c>
      <c r="L47" s="110"/>
      <c r="M47" s="73"/>
      <c r="N47" s="73"/>
      <c r="O47" s="31"/>
      <c r="P47" s="31"/>
      <c r="Q47" s="90"/>
      <c r="R47" s="31"/>
      <c r="S47" s="31"/>
      <c r="T47" s="31"/>
      <c r="U47" s="31"/>
      <c r="V47" s="31"/>
      <c r="W47" s="122"/>
      <c r="X47" s="30"/>
    </row>
    <row r="48" s="3" customFormat="1" ht="138" customHeight="1" spans="1:24">
      <c r="A48" s="30">
        <v>1</v>
      </c>
      <c r="B48" s="31" t="s">
        <v>227</v>
      </c>
      <c r="C48" s="31" t="s">
        <v>33</v>
      </c>
      <c r="D48" s="31" t="s">
        <v>140</v>
      </c>
      <c r="E48" s="32" t="s">
        <v>35</v>
      </c>
      <c r="F48" s="59" t="s">
        <v>228</v>
      </c>
      <c r="G48" s="34">
        <v>125</v>
      </c>
      <c r="H48" s="34">
        <v>128</v>
      </c>
      <c r="I48" s="43">
        <f t="shared" si="0"/>
        <v>125</v>
      </c>
      <c r="J48" s="34"/>
      <c r="K48" s="34">
        <v>125</v>
      </c>
      <c r="L48" s="110"/>
      <c r="M48" s="59" t="s">
        <v>229</v>
      </c>
      <c r="N48" s="59" t="s">
        <v>230</v>
      </c>
      <c r="O48" s="31" t="s">
        <v>231</v>
      </c>
      <c r="P48" s="31" t="s">
        <v>231</v>
      </c>
      <c r="Q48" s="31"/>
      <c r="R48" s="32" t="s">
        <v>232</v>
      </c>
      <c r="S48" s="31">
        <v>0.166</v>
      </c>
      <c r="T48" s="32" t="s">
        <v>233</v>
      </c>
      <c r="U48" s="31">
        <v>0.166</v>
      </c>
      <c r="V48" s="32" t="s">
        <v>233</v>
      </c>
      <c r="W48" s="122">
        <v>45231</v>
      </c>
      <c r="X48" s="30"/>
    </row>
    <row r="49" s="3" customFormat="1" ht="158.1" customHeight="1" spans="1:24">
      <c r="A49" s="30">
        <v>2</v>
      </c>
      <c r="B49" s="31" t="s">
        <v>234</v>
      </c>
      <c r="C49" s="31" t="s">
        <v>33</v>
      </c>
      <c r="D49" s="31" t="s">
        <v>140</v>
      </c>
      <c r="E49" s="32" t="s">
        <v>235</v>
      </c>
      <c r="F49" s="73" t="s">
        <v>236</v>
      </c>
      <c r="G49" s="34">
        <v>35</v>
      </c>
      <c r="H49" s="34">
        <v>50</v>
      </c>
      <c r="I49" s="43">
        <f t="shared" si="0"/>
        <v>35</v>
      </c>
      <c r="J49" s="34"/>
      <c r="K49" s="34">
        <v>35</v>
      </c>
      <c r="L49" s="110"/>
      <c r="M49" s="73" t="s">
        <v>237</v>
      </c>
      <c r="N49" s="59" t="s">
        <v>238</v>
      </c>
      <c r="O49" s="31" t="s">
        <v>231</v>
      </c>
      <c r="P49" s="31" t="s">
        <v>231</v>
      </c>
      <c r="Q49" s="31"/>
      <c r="R49" s="32" t="s">
        <v>232</v>
      </c>
      <c r="S49" s="31">
        <v>0.1</v>
      </c>
      <c r="T49" s="31">
        <v>0</v>
      </c>
      <c r="U49" s="31">
        <v>0.1</v>
      </c>
      <c r="V49" s="31">
        <v>0</v>
      </c>
      <c r="W49" s="122">
        <v>45231</v>
      </c>
      <c r="X49" s="30"/>
    </row>
    <row r="50" s="5" customFormat="1" ht="96.95" customHeight="1" spans="1:28">
      <c r="A50" s="30">
        <v>3</v>
      </c>
      <c r="B50" s="31" t="s">
        <v>239</v>
      </c>
      <c r="C50" s="31" t="s">
        <v>33</v>
      </c>
      <c r="D50" s="31" t="s">
        <v>140</v>
      </c>
      <c r="E50" s="32" t="s">
        <v>240</v>
      </c>
      <c r="F50" s="59" t="s">
        <v>241</v>
      </c>
      <c r="G50" s="34">
        <v>55</v>
      </c>
      <c r="H50" s="39">
        <v>60</v>
      </c>
      <c r="I50" s="43">
        <f t="shared" si="0"/>
        <v>55</v>
      </c>
      <c r="J50" s="39"/>
      <c r="K50" s="39">
        <v>55</v>
      </c>
      <c r="L50" s="39"/>
      <c r="M50" s="39"/>
      <c r="N50" s="39"/>
      <c r="O50" s="31" t="s">
        <v>49</v>
      </c>
      <c r="P50" s="31" t="s">
        <v>49</v>
      </c>
      <c r="Q50" s="59"/>
      <c r="R50" s="59"/>
      <c r="S50" s="31"/>
      <c r="T50" s="31"/>
      <c r="U50" s="138"/>
      <c r="V50" s="30"/>
      <c r="W50" s="122">
        <v>45231</v>
      </c>
      <c r="X50" s="142"/>
      <c r="Z50" s="10"/>
      <c r="AA50" s="10"/>
      <c r="AB50" s="10"/>
    </row>
    <row r="51" s="3" customFormat="1" ht="38.1" customHeight="1" spans="1:24">
      <c r="A51" s="35" t="s">
        <v>242</v>
      </c>
      <c r="B51" s="36"/>
      <c r="C51" s="35"/>
      <c r="D51" s="35"/>
      <c r="E51" s="35"/>
      <c r="F51" s="35"/>
      <c r="G51" s="74">
        <f>SUM(G52)</f>
        <v>122</v>
      </c>
      <c r="H51" s="74">
        <f>SUM(H52)</f>
        <v>122</v>
      </c>
      <c r="I51" s="74">
        <f>SUM(I52)</f>
        <v>122</v>
      </c>
      <c r="J51" s="74">
        <f>SUM(J52)</f>
        <v>109</v>
      </c>
      <c r="K51" s="74">
        <f>SUM(K52)</f>
        <v>13</v>
      </c>
      <c r="L51" s="111"/>
      <c r="M51" s="73"/>
      <c r="N51" s="73"/>
      <c r="O51" s="31"/>
      <c r="P51" s="31"/>
      <c r="Q51" s="138"/>
      <c r="R51" s="30"/>
      <c r="S51" s="142"/>
      <c r="T51" s="142"/>
      <c r="U51" s="31"/>
      <c r="V51" s="31"/>
      <c r="W51" s="138"/>
      <c r="X51" s="30"/>
    </row>
    <row r="52" s="11" customFormat="1" ht="116.1" customHeight="1" spans="1:24">
      <c r="A52" s="31">
        <v>1</v>
      </c>
      <c r="B52" s="31" t="s">
        <v>243</v>
      </c>
      <c r="C52" s="31" t="s">
        <v>202</v>
      </c>
      <c r="D52" s="31" t="s">
        <v>244</v>
      </c>
      <c r="E52" s="32" t="s">
        <v>35</v>
      </c>
      <c r="F52" s="73" t="s">
        <v>245</v>
      </c>
      <c r="G52" s="34">
        <v>122</v>
      </c>
      <c r="H52" s="34">
        <v>122</v>
      </c>
      <c r="I52" s="112">
        <f t="shared" si="0"/>
        <v>122</v>
      </c>
      <c r="J52" s="113">
        <v>109</v>
      </c>
      <c r="K52" s="113">
        <v>13</v>
      </c>
      <c r="L52" s="114"/>
      <c r="M52" s="114"/>
      <c r="N52" s="114"/>
      <c r="O52" s="114" t="s">
        <v>246</v>
      </c>
      <c r="P52" s="114" t="s">
        <v>246</v>
      </c>
      <c r="Q52" s="114"/>
      <c r="R52" s="114"/>
      <c r="S52" s="114">
        <v>0.0285</v>
      </c>
      <c r="T52" s="114"/>
      <c r="U52" s="114">
        <v>0.0862</v>
      </c>
      <c r="V52" s="114"/>
      <c r="W52" s="143">
        <v>45231</v>
      </c>
      <c r="X52" s="114"/>
    </row>
    <row r="53" s="1" customFormat="1" ht="54" customHeight="1" spans="1:42">
      <c r="A53" s="35" t="s">
        <v>247</v>
      </c>
      <c r="B53" s="36"/>
      <c r="C53" s="35"/>
      <c r="D53" s="35"/>
      <c r="E53" s="35"/>
      <c r="F53" s="35"/>
      <c r="G53" s="75">
        <f>I53</f>
        <v>98.19</v>
      </c>
      <c r="H53" s="75">
        <v>108.57</v>
      </c>
      <c r="I53" s="75">
        <f t="shared" si="0"/>
        <v>98.19</v>
      </c>
      <c r="J53" s="75">
        <v>33.4</v>
      </c>
      <c r="K53" s="75">
        <v>64.79</v>
      </c>
      <c r="L53" s="115"/>
      <c r="M53" s="115"/>
      <c r="N53" s="115"/>
      <c r="O53" s="115"/>
      <c r="P53" s="115"/>
      <c r="Q53" s="115"/>
      <c r="R53" s="115"/>
      <c r="S53" s="115"/>
      <c r="T53" s="115"/>
      <c r="U53" s="115"/>
      <c r="V53" s="115"/>
      <c r="W53" s="115"/>
      <c r="X53" s="144"/>
      <c r="Y53" s="2"/>
      <c r="Z53" s="2"/>
      <c r="AA53" s="2"/>
      <c r="AB53" s="2"/>
      <c r="AC53" s="2"/>
      <c r="AD53" s="2"/>
      <c r="AE53" s="2"/>
      <c r="AF53" s="2"/>
      <c r="AG53" s="2"/>
      <c r="AH53" s="2"/>
      <c r="AI53" s="2"/>
      <c r="AJ53" s="2"/>
      <c r="AK53" s="2"/>
      <c r="AL53" s="2"/>
      <c r="AM53" s="2"/>
      <c r="AN53" s="2"/>
      <c r="AO53" s="2"/>
      <c r="AP53" s="2"/>
    </row>
    <row r="54" ht="159.95" customHeight="1" spans="20:22">
      <c r="T54" s="3"/>
      <c r="U54" s="3"/>
      <c r="V54" s="3"/>
    </row>
    <row r="55" ht="159.95" customHeight="1" spans="20:22">
      <c r="T55" s="3"/>
      <c r="U55" s="3"/>
      <c r="V55" s="3"/>
    </row>
    <row r="56" ht="159.95" customHeight="1" spans="20:22">
      <c r="T56" s="3"/>
      <c r="U56" s="3"/>
      <c r="V56" s="3"/>
    </row>
    <row r="57" ht="159.95" customHeight="1" spans="20:22">
      <c r="T57" s="3"/>
      <c r="U57" s="3"/>
      <c r="V57" s="3"/>
    </row>
    <row r="58" ht="159.95" customHeight="1" spans="20:22">
      <c r="T58" s="3"/>
      <c r="U58" s="3"/>
      <c r="V58" s="3"/>
    </row>
    <row r="59" ht="159.95" customHeight="1" spans="20:22">
      <c r="T59" s="3"/>
      <c r="U59" s="3"/>
      <c r="V59" s="3"/>
    </row>
    <row r="60" ht="159.95" customHeight="1" spans="20:22">
      <c r="T60" s="3"/>
      <c r="U60" s="3"/>
      <c r="V60" s="3"/>
    </row>
    <row r="61" ht="159.95" customHeight="1" spans="20:22">
      <c r="T61" s="3"/>
      <c r="U61" s="3"/>
      <c r="V61" s="3"/>
    </row>
    <row r="62" ht="159.95" customHeight="1" spans="20:22">
      <c r="T62" s="3"/>
      <c r="U62" s="3"/>
      <c r="V62" s="3"/>
    </row>
    <row r="63" ht="159.95" customHeight="1" spans="20:22">
      <c r="T63" s="3"/>
      <c r="U63" s="3"/>
      <c r="V63" s="3"/>
    </row>
    <row r="64" ht="159.95" customHeight="1" spans="20:22">
      <c r="T64" s="3"/>
      <c r="U64" s="3"/>
      <c r="V64" s="3"/>
    </row>
    <row r="65" ht="159.95" customHeight="1" spans="20:22">
      <c r="T65" s="3"/>
      <c r="U65" s="3"/>
      <c r="V65" s="3"/>
    </row>
    <row r="66" ht="159.95" customHeight="1" spans="20:22">
      <c r="T66" s="3"/>
      <c r="U66" s="3"/>
      <c r="V66" s="3"/>
    </row>
    <row r="67" ht="159.95" customHeight="1" spans="20:22">
      <c r="T67" s="3"/>
      <c r="U67" s="3"/>
      <c r="V67" s="3"/>
    </row>
    <row r="68" ht="159.95" customHeight="1" spans="20:22">
      <c r="T68" s="3"/>
      <c r="U68" s="3"/>
      <c r="V68" s="3"/>
    </row>
    <row r="69" ht="159.95" customHeight="1" spans="20:22">
      <c r="T69" s="3"/>
      <c r="U69" s="3"/>
      <c r="V69" s="3"/>
    </row>
    <row r="70" ht="12" customHeight="1"/>
  </sheetData>
  <autoFilter ref="A1:X69">
    <extLst/>
  </autoFilter>
  <mergeCells count="39">
    <mergeCell ref="A1:X1"/>
    <mergeCell ref="A2:X2"/>
    <mergeCell ref="J3:K3"/>
    <mergeCell ref="Q3:R3"/>
    <mergeCell ref="S3:T3"/>
    <mergeCell ref="U3:V3"/>
    <mergeCell ref="A5:F5"/>
    <mergeCell ref="A6:E6"/>
    <mergeCell ref="A7:F7"/>
    <mergeCell ref="A8:F8"/>
    <mergeCell ref="A10:F10"/>
    <mergeCell ref="A12:F12"/>
    <mergeCell ref="A15:F15"/>
    <mergeCell ref="A17:F17"/>
    <mergeCell ref="A19:F19"/>
    <mergeCell ref="A25:F25"/>
    <mergeCell ref="A28:F28"/>
    <mergeCell ref="A30:F30"/>
    <mergeCell ref="A31:F31"/>
    <mergeCell ref="A36:F36"/>
    <mergeCell ref="A47:F47"/>
    <mergeCell ref="A51:F51"/>
    <mergeCell ref="A53:F53"/>
    <mergeCell ref="A3:A4"/>
    <mergeCell ref="B3:B4"/>
    <mergeCell ref="C3:C4"/>
    <mergeCell ref="D3:D4"/>
    <mergeCell ref="E3:E4"/>
    <mergeCell ref="F3:F4"/>
    <mergeCell ref="G3:G4"/>
    <mergeCell ref="H3:H4"/>
    <mergeCell ref="I3:I4"/>
    <mergeCell ref="L3:L4"/>
    <mergeCell ref="M3:M4"/>
    <mergeCell ref="N3:N4"/>
    <mergeCell ref="O3:O4"/>
    <mergeCell ref="P3:P4"/>
    <mergeCell ref="W3:W4"/>
    <mergeCell ref="X3:X4"/>
  </mergeCells>
  <printOptions horizontalCentered="1" verticalCentered="1"/>
  <pageMargins left="0.700694444444445" right="0.700694444444445" top="0.751388888888889" bottom="0.751388888888889" header="0.298611111111111" footer="0.298611111111111"/>
  <pageSetup paperSize="8" scale="50" orientation="landscape"/>
  <headerFooter>
    <oddFooter>&amp;C第 &amp;P 页</oddFooter>
  </headerFooter>
  <rowBreaks count="2" manualBreakCount="2">
    <brk id="13" max="23" man="1"/>
    <brk id="18" max="23" man="1"/>
  </rowBreaks>
  <ignoredErrors>
    <ignoredError sqref="R46:V46 R11 R48 R47:V47 R44:V44" numberStoredAsText="1"/>
    <ignoredError sqref="H9 I26:I28 I20:I25 I18:I19 I16:I17 I13:I15 I11:I12 I7:I10 I37:I47 I32:I36 I31 I29 I48:I51 I52"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
  <sheetViews>
    <sheetView workbookViewId="0">
      <selection activeCell="A1" sqref="A1"/>
    </sheetView>
  </sheetViews>
  <sheetFormatPr defaultColWidth="9" defaultRowHeight="13.5" customHeight="1"/>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单国锦</cp:lastModifiedBy>
  <dcterms:created xsi:type="dcterms:W3CDTF">2006-09-16T16:00:00Z</dcterms:created>
  <cp:lastPrinted>2023-12-20T08:50:00Z</cp:lastPrinted>
  <dcterms:modified xsi:type="dcterms:W3CDTF">2023-12-22T09:35:19Z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1B192CD46F2E4F35B362F1476D5DC32F_12</vt:lpwstr>
  </property>
  <property fmtid="{D5CDD505-2E9C-101B-9397-08002B2CF9AE}" pid="3" name="KSOProductBuildVer">
    <vt:lpwstr>2052-11.1.0.14309</vt:lpwstr>
  </property>
</Properties>
</file>